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rnov Aleksandr\Desktop\NEW сайт\Новая папка\"/>
    </mc:Choice>
  </mc:AlternateContent>
  <xr:revisionPtr revIDLastSave="0" documentId="8_{330E63D1-250B-47CC-93A6-67C27D8B2651}" xr6:coauthVersionLast="45" xr6:coauthVersionMax="45" xr10:uidLastSave="{00000000-0000-0000-0000-000000000000}"/>
  <bookViews>
    <workbookView xWindow="-120" yWindow="-120" windowWidth="29040" windowHeight="15720" activeTab="11" xr2:uid="{00000000-000D-0000-FFFF-FFFF00000000}"/>
  </bookViews>
  <sheets>
    <sheet name="1" sheetId="30" r:id="rId1"/>
    <sheet name="2" sheetId="31" r:id="rId2"/>
    <sheet name="3" sheetId="32" r:id="rId3"/>
    <sheet name="4" sheetId="33" r:id="rId4"/>
    <sheet name="5" sheetId="34" r:id="rId5"/>
    <sheet name="6" sheetId="36" r:id="rId6"/>
    <sheet name="7" sheetId="37" r:id="rId7"/>
    <sheet name="8" sheetId="38" r:id="rId8"/>
    <sheet name="9" sheetId="39" r:id="rId9"/>
    <sheet name="10" sheetId="40" r:id="rId10"/>
    <sheet name="11" sheetId="43" r:id="rId11"/>
    <sheet name="12" sheetId="44" r:id="rId12"/>
    <sheet name="13" sheetId="45" state="hidden" r:id="rId13"/>
    <sheet name="14" sheetId="46" state="hidden" r:id="rId14"/>
    <sheet name="15" sheetId="47" state="hidden" r:id="rId15"/>
    <sheet name="16" sheetId="48" state="hidden" r:id="rId16"/>
    <sheet name="17" sheetId="49" state="hidden" r:id="rId17"/>
    <sheet name="18" sheetId="50" state="hidden" r:id="rId18"/>
    <sheet name="19" sheetId="51" state="hidden" r:id="rId19"/>
    <sheet name="20" sheetId="52" state="hidden" r:id="rId20"/>
    <sheet name="Лист1 (2)" sheetId="53" state="hidden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0" i="44" l="1"/>
  <c r="R80" i="44" s="1"/>
  <c r="M80" i="44"/>
  <c r="O80" i="44" s="1"/>
  <c r="R79" i="44"/>
  <c r="P79" i="44"/>
  <c r="M79" i="44"/>
  <c r="O79" i="44" s="1"/>
  <c r="R78" i="44"/>
  <c r="P78" i="44"/>
  <c r="O78" i="44"/>
  <c r="M78" i="44"/>
  <c r="P77" i="44"/>
  <c r="W77" i="44" s="1"/>
  <c r="M77" i="44"/>
  <c r="V77" i="44" s="1"/>
  <c r="V76" i="44"/>
  <c r="R76" i="44"/>
  <c r="P76" i="44"/>
  <c r="W76" i="44" s="1"/>
  <c r="M76" i="44"/>
  <c r="O76" i="44" s="1"/>
  <c r="P75" i="44"/>
  <c r="W75" i="44" s="1"/>
  <c r="M75" i="44"/>
  <c r="V74" i="44"/>
  <c r="R74" i="44"/>
  <c r="P74" i="44"/>
  <c r="W74" i="44" s="1"/>
  <c r="M74" i="44"/>
  <c r="O74" i="44" s="1"/>
  <c r="P73" i="44"/>
  <c r="W73" i="44" s="1"/>
  <c r="M73" i="44"/>
  <c r="V73" i="44" s="1"/>
  <c r="V72" i="44"/>
  <c r="P72" i="44"/>
  <c r="W72" i="44" s="1"/>
  <c r="M72" i="44"/>
  <c r="O72" i="44" s="1"/>
  <c r="P71" i="44"/>
  <c r="W71" i="44" s="1"/>
  <c r="O71" i="44"/>
  <c r="M71" i="44"/>
  <c r="V71" i="44" s="1"/>
  <c r="V70" i="44"/>
  <c r="P70" i="44"/>
  <c r="W70" i="44" s="1"/>
  <c r="M70" i="44"/>
  <c r="O70" i="44" s="1"/>
  <c r="P69" i="44"/>
  <c r="W69" i="44" s="1"/>
  <c r="M69" i="44"/>
  <c r="V69" i="44" s="1"/>
  <c r="P68" i="44"/>
  <c r="W68" i="44" s="1"/>
  <c r="M68" i="44"/>
  <c r="V68" i="44" s="1"/>
  <c r="P67" i="44"/>
  <c r="W67" i="44" s="1"/>
  <c r="M67" i="44"/>
  <c r="V67" i="44" s="1"/>
  <c r="P66" i="44"/>
  <c r="W66" i="44" s="1"/>
  <c r="O66" i="44"/>
  <c r="M66" i="44"/>
  <c r="V66" i="44" s="1"/>
  <c r="P65" i="44"/>
  <c r="W65" i="44" s="1"/>
  <c r="M65" i="44"/>
  <c r="V65" i="44" s="1"/>
  <c r="P64" i="44"/>
  <c r="W64" i="44" s="1"/>
  <c r="M64" i="44"/>
  <c r="V63" i="44"/>
  <c r="P63" i="44"/>
  <c r="W63" i="44" s="1"/>
  <c r="O63" i="44"/>
  <c r="M63" i="44"/>
  <c r="R62" i="44"/>
  <c r="P62" i="44"/>
  <c r="W62" i="44" s="1"/>
  <c r="O62" i="44"/>
  <c r="M62" i="44"/>
  <c r="V62" i="44" s="1"/>
  <c r="P61" i="44"/>
  <c r="W61" i="44" s="1"/>
  <c r="M61" i="44"/>
  <c r="V61" i="44" s="1"/>
  <c r="P60" i="44"/>
  <c r="W60" i="44" s="1"/>
  <c r="M60" i="44"/>
  <c r="V59" i="44"/>
  <c r="P59" i="44"/>
  <c r="W59" i="44" s="1"/>
  <c r="O59" i="44"/>
  <c r="M59" i="44"/>
  <c r="P58" i="44"/>
  <c r="W58" i="44" s="1"/>
  <c r="M58" i="44"/>
  <c r="O58" i="44" s="1"/>
  <c r="P57" i="44"/>
  <c r="W57" i="44" s="1"/>
  <c r="M57" i="44"/>
  <c r="V57" i="44" s="1"/>
  <c r="P56" i="44"/>
  <c r="W56" i="44" s="1"/>
  <c r="M56" i="44"/>
  <c r="V56" i="44" s="1"/>
  <c r="V55" i="44"/>
  <c r="P55" i="44"/>
  <c r="W55" i="44" s="1"/>
  <c r="O55" i="44"/>
  <c r="M55" i="44"/>
  <c r="P54" i="44"/>
  <c r="W54" i="44" s="1"/>
  <c r="M54" i="44"/>
  <c r="V54" i="44" s="1"/>
  <c r="P53" i="44"/>
  <c r="M53" i="44"/>
  <c r="V53" i="44" s="1"/>
  <c r="P82" i="43"/>
  <c r="R82" i="43" s="1"/>
  <c r="M82" i="43"/>
  <c r="O82" i="43" s="1"/>
  <c r="P81" i="43"/>
  <c r="R81" i="43" s="1"/>
  <c r="M81" i="43"/>
  <c r="O81" i="43" s="1"/>
  <c r="P80" i="43"/>
  <c r="R80" i="43" s="1"/>
  <c r="M80" i="43"/>
  <c r="O80" i="43" s="1"/>
  <c r="P79" i="43"/>
  <c r="R79" i="43" s="1"/>
  <c r="M79" i="43"/>
  <c r="V79" i="43" s="1"/>
  <c r="P78" i="43"/>
  <c r="W78" i="43" s="1"/>
  <c r="M78" i="43"/>
  <c r="O78" i="43" s="1"/>
  <c r="P77" i="43"/>
  <c r="W77" i="43" s="1"/>
  <c r="M77" i="43"/>
  <c r="V77" i="43" s="1"/>
  <c r="P76" i="43"/>
  <c r="W76" i="43" s="1"/>
  <c r="M76" i="43"/>
  <c r="V76" i="43" s="1"/>
  <c r="P75" i="43"/>
  <c r="R75" i="43" s="1"/>
  <c r="M75" i="43"/>
  <c r="V75" i="43" s="1"/>
  <c r="P74" i="43"/>
  <c r="W74" i="43" s="1"/>
  <c r="M74" i="43"/>
  <c r="V74" i="43" s="1"/>
  <c r="P73" i="43"/>
  <c r="W73" i="43" s="1"/>
  <c r="M73" i="43"/>
  <c r="O73" i="43" s="1"/>
  <c r="P72" i="43"/>
  <c r="R72" i="43" s="1"/>
  <c r="M72" i="43"/>
  <c r="V72" i="43" s="1"/>
  <c r="P71" i="43"/>
  <c r="W71" i="43" s="1"/>
  <c r="O71" i="43"/>
  <c r="M71" i="43"/>
  <c r="V71" i="43" s="1"/>
  <c r="P70" i="43"/>
  <c r="W70" i="43" s="1"/>
  <c r="M70" i="43"/>
  <c r="V70" i="43" s="1"/>
  <c r="P69" i="43"/>
  <c r="W69" i="43" s="1"/>
  <c r="M69" i="43"/>
  <c r="V69" i="43" s="1"/>
  <c r="P68" i="43"/>
  <c r="R68" i="43" s="1"/>
  <c r="M68" i="43"/>
  <c r="V68" i="43" s="1"/>
  <c r="P67" i="43"/>
  <c r="W67" i="43" s="1"/>
  <c r="M67" i="43"/>
  <c r="V67" i="43" s="1"/>
  <c r="P66" i="43"/>
  <c r="W66" i="43" s="1"/>
  <c r="M66" i="43"/>
  <c r="V66" i="43" s="1"/>
  <c r="P65" i="43"/>
  <c r="W65" i="43" s="1"/>
  <c r="M65" i="43"/>
  <c r="O65" i="43" s="1"/>
  <c r="P64" i="43"/>
  <c r="R64" i="43" s="1"/>
  <c r="M64" i="43"/>
  <c r="V64" i="43" s="1"/>
  <c r="P63" i="43"/>
  <c r="R63" i="43" s="1"/>
  <c r="M63" i="43"/>
  <c r="O63" i="43" s="1"/>
  <c r="P62" i="43"/>
  <c r="R62" i="43" s="1"/>
  <c r="M62" i="43"/>
  <c r="V62" i="43" s="1"/>
  <c r="P61" i="43"/>
  <c r="W61" i="43" s="1"/>
  <c r="O61" i="43"/>
  <c r="M61" i="43"/>
  <c r="V61" i="43" s="1"/>
  <c r="P60" i="43"/>
  <c r="W60" i="43" s="1"/>
  <c r="M60" i="43"/>
  <c r="V60" i="43" s="1"/>
  <c r="P59" i="43"/>
  <c r="R59" i="43" s="1"/>
  <c r="M59" i="43"/>
  <c r="V59" i="43" s="1"/>
  <c r="P58" i="43"/>
  <c r="W58" i="43" s="1"/>
  <c r="M58" i="43"/>
  <c r="O58" i="43" s="1"/>
  <c r="P57" i="43"/>
  <c r="W57" i="43" s="1"/>
  <c r="M57" i="43"/>
  <c r="V57" i="43" s="1"/>
  <c r="P56" i="43"/>
  <c r="R56" i="43" s="1"/>
  <c r="M56" i="43"/>
  <c r="O56" i="43" s="1"/>
  <c r="P55" i="43"/>
  <c r="W55" i="43" s="1"/>
  <c r="M55" i="43"/>
  <c r="V55" i="43" s="1"/>
  <c r="P9" i="43"/>
  <c r="R9" i="43" s="1"/>
  <c r="M9" i="43"/>
  <c r="O9" i="43" s="1"/>
  <c r="P17" i="43"/>
  <c r="R17" i="43" s="1"/>
  <c r="M17" i="43"/>
  <c r="O17" i="43" s="1"/>
  <c r="H21" i="53"/>
  <c r="C21" i="53"/>
  <c r="P82" i="52"/>
  <c r="R82" i="52" s="1"/>
  <c r="M82" i="52"/>
  <c r="O82" i="52" s="1"/>
  <c r="P81" i="52"/>
  <c r="R81" i="52" s="1"/>
  <c r="M81" i="52"/>
  <c r="O81" i="52" s="1"/>
  <c r="S81" i="52" s="1"/>
  <c r="R80" i="52"/>
  <c r="P80" i="52"/>
  <c r="M80" i="52"/>
  <c r="O80" i="52" s="1"/>
  <c r="S80" i="52" s="1"/>
  <c r="P79" i="52"/>
  <c r="R79" i="52" s="1"/>
  <c r="M79" i="52"/>
  <c r="O79" i="52" s="1"/>
  <c r="P78" i="52"/>
  <c r="R78" i="52" s="1"/>
  <c r="O78" i="52"/>
  <c r="M78" i="52"/>
  <c r="P77" i="52"/>
  <c r="R77" i="52" s="1"/>
  <c r="M77" i="52"/>
  <c r="O77" i="52" s="1"/>
  <c r="S77" i="52" s="1"/>
  <c r="R76" i="52"/>
  <c r="P76" i="52"/>
  <c r="W76" i="52" s="1"/>
  <c r="O76" i="52"/>
  <c r="S76" i="52" s="1"/>
  <c r="M76" i="52"/>
  <c r="V76" i="52" s="1"/>
  <c r="P75" i="52"/>
  <c r="W75" i="52" s="1"/>
  <c r="M75" i="52"/>
  <c r="V75" i="52" s="1"/>
  <c r="P74" i="52"/>
  <c r="W74" i="52" s="1"/>
  <c r="M74" i="52"/>
  <c r="P73" i="52"/>
  <c r="R73" i="52" s="1"/>
  <c r="M73" i="52"/>
  <c r="V73" i="52" s="1"/>
  <c r="P72" i="52"/>
  <c r="W72" i="52" s="1"/>
  <c r="O72" i="52"/>
  <c r="M72" i="52"/>
  <c r="V72" i="52" s="1"/>
  <c r="P71" i="52"/>
  <c r="W71" i="52" s="1"/>
  <c r="M71" i="52"/>
  <c r="V71" i="52" s="1"/>
  <c r="P70" i="52"/>
  <c r="W70" i="52" s="1"/>
  <c r="M70" i="52"/>
  <c r="V70" i="52" s="1"/>
  <c r="P69" i="52"/>
  <c r="R69" i="52" s="1"/>
  <c r="M69" i="52"/>
  <c r="V69" i="52" s="1"/>
  <c r="V68" i="52"/>
  <c r="P68" i="52"/>
  <c r="W68" i="52" s="1"/>
  <c r="M68" i="52"/>
  <c r="O68" i="52" s="1"/>
  <c r="P67" i="52"/>
  <c r="W67" i="52" s="1"/>
  <c r="M67" i="52"/>
  <c r="V67" i="52" s="1"/>
  <c r="V66" i="52"/>
  <c r="R66" i="52"/>
  <c r="P66" i="52"/>
  <c r="W66" i="52" s="1"/>
  <c r="M66" i="52"/>
  <c r="O66" i="52" s="1"/>
  <c r="S66" i="52" s="1"/>
  <c r="P65" i="52"/>
  <c r="R65" i="52" s="1"/>
  <c r="M65" i="52"/>
  <c r="V65" i="52" s="1"/>
  <c r="V64" i="52"/>
  <c r="P64" i="52"/>
  <c r="W64" i="52" s="1"/>
  <c r="M64" i="52"/>
  <c r="O64" i="52" s="1"/>
  <c r="P63" i="52"/>
  <c r="W63" i="52" s="1"/>
  <c r="M63" i="52"/>
  <c r="V63" i="52" s="1"/>
  <c r="V62" i="52"/>
  <c r="P62" i="52"/>
  <c r="O62" i="52"/>
  <c r="M62" i="52"/>
  <c r="P61" i="52"/>
  <c r="R61" i="52" s="1"/>
  <c r="M61" i="52"/>
  <c r="V61" i="52" s="1"/>
  <c r="R60" i="52"/>
  <c r="P60" i="52"/>
  <c r="W60" i="52" s="1"/>
  <c r="M60" i="52"/>
  <c r="V60" i="52" s="1"/>
  <c r="P59" i="52"/>
  <c r="R59" i="52" s="1"/>
  <c r="M59" i="52"/>
  <c r="O59" i="52" s="1"/>
  <c r="S59" i="52" s="1"/>
  <c r="P58" i="52"/>
  <c r="W58" i="52" s="1"/>
  <c r="M58" i="52"/>
  <c r="P57" i="52"/>
  <c r="W57" i="52" s="1"/>
  <c r="M57" i="52"/>
  <c r="V57" i="52" s="1"/>
  <c r="P56" i="52"/>
  <c r="W56" i="52" s="1"/>
  <c r="O56" i="52"/>
  <c r="M56" i="52"/>
  <c r="V56" i="52" s="1"/>
  <c r="P55" i="52"/>
  <c r="R55" i="52" s="1"/>
  <c r="M55" i="52"/>
  <c r="V55" i="52" s="1"/>
  <c r="P54" i="52"/>
  <c r="W54" i="52" s="1"/>
  <c r="M54" i="52"/>
  <c r="V54" i="52" s="1"/>
  <c r="P53" i="52"/>
  <c r="W53" i="52" s="1"/>
  <c r="M53" i="52"/>
  <c r="V53" i="52" s="1"/>
  <c r="P37" i="52"/>
  <c r="R37" i="52" s="1"/>
  <c r="M37" i="52"/>
  <c r="O37" i="52" s="1"/>
  <c r="P36" i="52"/>
  <c r="R36" i="52" s="1"/>
  <c r="M36" i="52"/>
  <c r="O36" i="52" s="1"/>
  <c r="S36" i="52" s="1"/>
  <c r="P35" i="52"/>
  <c r="R35" i="52" s="1"/>
  <c r="M35" i="52"/>
  <c r="O35" i="52" s="1"/>
  <c r="S35" i="52" s="1"/>
  <c r="R34" i="52"/>
  <c r="P34" i="52"/>
  <c r="M34" i="52"/>
  <c r="O34" i="52" s="1"/>
  <c r="S34" i="52" s="1"/>
  <c r="P33" i="52"/>
  <c r="R33" i="52" s="1"/>
  <c r="M33" i="52"/>
  <c r="O33" i="52" s="1"/>
  <c r="S33" i="52" s="1"/>
  <c r="P32" i="52"/>
  <c r="R32" i="52" s="1"/>
  <c r="O32" i="52"/>
  <c r="M32" i="52"/>
  <c r="P31" i="52"/>
  <c r="W31" i="52" s="1"/>
  <c r="M31" i="52"/>
  <c r="V31" i="52" s="1"/>
  <c r="R30" i="52"/>
  <c r="P30" i="52"/>
  <c r="W30" i="52" s="1"/>
  <c r="M30" i="52"/>
  <c r="V30" i="52" s="1"/>
  <c r="P29" i="52"/>
  <c r="R29" i="52" s="1"/>
  <c r="M29" i="52"/>
  <c r="V29" i="52" s="1"/>
  <c r="P28" i="52"/>
  <c r="W28" i="52" s="1"/>
  <c r="M28" i="52"/>
  <c r="P27" i="52"/>
  <c r="W27" i="52" s="1"/>
  <c r="M27" i="52"/>
  <c r="V27" i="52" s="1"/>
  <c r="P26" i="52"/>
  <c r="W26" i="52" s="1"/>
  <c r="O26" i="52"/>
  <c r="M26" i="52"/>
  <c r="V26" i="52" s="1"/>
  <c r="P25" i="52"/>
  <c r="R25" i="52" s="1"/>
  <c r="M25" i="52"/>
  <c r="V25" i="52" s="1"/>
  <c r="P24" i="52"/>
  <c r="W24" i="52" s="1"/>
  <c r="M24" i="52"/>
  <c r="V24" i="52" s="1"/>
  <c r="P23" i="52"/>
  <c r="W23" i="52" s="1"/>
  <c r="M23" i="52"/>
  <c r="V23" i="52" s="1"/>
  <c r="V22" i="52"/>
  <c r="P22" i="52"/>
  <c r="W22" i="52" s="1"/>
  <c r="M22" i="52"/>
  <c r="O22" i="52" s="1"/>
  <c r="P21" i="52"/>
  <c r="R21" i="52" s="1"/>
  <c r="M21" i="52"/>
  <c r="V21" i="52" s="1"/>
  <c r="V20" i="52"/>
  <c r="R20" i="52"/>
  <c r="P20" i="52"/>
  <c r="W20" i="52" s="1"/>
  <c r="O20" i="52"/>
  <c r="M20" i="52"/>
  <c r="P19" i="52"/>
  <c r="W19" i="52" s="1"/>
  <c r="M19" i="52"/>
  <c r="V19" i="52" s="1"/>
  <c r="V18" i="52"/>
  <c r="R18" i="52"/>
  <c r="P18" i="52"/>
  <c r="W18" i="52" s="1"/>
  <c r="M18" i="52"/>
  <c r="O18" i="52" s="1"/>
  <c r="P17" i="52"/>
  <c r="R17" i="52" s="1"/>
  <c r="M17" i="52"/>
  <c r="V17" i="52" s="1"/>
  <c r="V16" i="52"/>
  <c r="P16" i="52"/>
  <c r="O16" i="52"/>
  <c r="M16" i="52"/>
  <c r="P15" i="52"/>
  <c r="W15" i="52" s="1"/>
  <c r="M15" i="52"/>
  <c r="V15" i="52" s="1"/>
  <c r="P14" i="52"/>
  <c r="R14" i="52" s="1"/>
  <c r="M14" i="52"/>
  <c r="O14" i="52" s="1"/>
  <c r="P13" i="52"/>
  <c r="W13" i="52" s="1"/>
  <c r="M13" i="52"/>
  <c r="V13" i="52" s="1"/>
  <c r="P12" i="52"/>
  <c r="W12" i="52" s="1"/>
  <c r="O12" i="52"/>
  <c r="M12" i="52"/>
  <c r="V12" i="52" s="1"/>
  <c r="P11" i="52"/>
  <c r="R11" i="52" s="1"/>
  <c r="M11" i="52"/>
  <c r="V11" i="52" s="1"/>
  <c r="P10" i="52"/>
  <c r="W10" i="52" s="1"/>
  <c r="M10" i="52"/>
  <c r="V10" i="52" s="1"/>
  <c r="P9" i="52"/>
  <c r="W9" i="52" s="1"/>
  <c r="M9" i="52"/>
  <c r="V9" i="52" s="1"/>
  <c r="V8" i="52"/>
  <c r="P8" i="52"/>
  <c r="W8" i="52" s="1"/>
  <c r="M8" i="52"/>
  <c r="O8" i="52" s="1"/>
  <c r="P87" i="51"/>
  <c r="R87" i="51" s="1"/>
  <c r="M87" i="51"/>
  <c r="V87" i="51" s="1"/>
  <c r="P86" i="51"/>
  <c r="R86" i="51" s="1"/>
  <c r="M86" i="51"/>
  <c r="V86" i="51" s="1"/>
  <c r="P85" i="51"/>
  <c r="R85" i="51" s="1"/>
  <c r="M85" i="51"/>
  <c r="V85" i="51" s="1"/>
  <c r="P84" i="51"/>
  <c r="W84" i="51" s="1"/>
  <c r="M84" i="51"/>
  <c r="V84" i="51" s="1"/>
  <c r="V83" i="51"/>
  <c r="R83" i="51"/>
  <c r="P83" i="51"/>
  <c r="W83" i="51" s="1"/>
  <c r="O83" i="51"/>
  <c r="M83" i="51"/>
  <c r="P82" i="51"/>
  <c r="R82" i="51" s="1"/>
  <c r="M82" i="51"/>
  <c r="V82" i="51" s="1"/>
  <c r="V81" i="51"/>
  <c r="R81" i="51"/>
  <c r="P81" i="51"/>
  <c r="W81" i="51" s="1"/>
  <c r="M81" i="51"/>
  <c r="O81" i="51" s="1"/>
  <c r="S81" i="51" s="1"/>
  <c r="P80" i="51"/>
  <c r="W80" i="51" s="1"/>
  <c r="M80" i="51"/>
  <c r="V80" i="51" s="1"/>
  <c r="V79" i="51"/>
  <c r="P79" i="51"/>
  <c r="O79" i="51"/>
  <c r="M79" i="51"/>
  <c r="P78" i="51"/>
  <c r="R78" i="51" s="1"/>
  <c r="M78" i="51"/>
  <c r="V78" i="51" s="1"/>
  <c r="R77" i="51"/>
  <c r="P77" i="51"/>
  <c r="W77" i="51" s="1"/>
  <c r="O77" i="51"/>
  <c r="S77" i="51" s="1"/>
  <c r="M77" i="51"/>
  <c r="V77" i="51" s="1"/>
  <c r="P76" i="51"/>
  <c r="W76" i="51" s="1"/>
  <c r="M76" i="51"/>
  <c r="V76" i="51" s="1"/>
  <c r="P75" i="51"/>
  <c r="W75" i="51" s="1"/>
  <c r="M75" i="51"/>
  <c r="P74" i="51"/>
  <c r="R74" i="51" s="1"/>
  <c r="M74" i="51"/>
  <c r="V74" i="51" s="1"/>
  <c r="P73" i="51"/>
  <c r="W73" i="51" s="1"/>
  <c r="O73" i="51"/>
  <c r="M73" i="51"/>
  <c r="V73" i="51" s="1"/>
  <c r="P72" i="51"/>
  <c r="W72" i="51" s="1"/>
  <c r="M72" i="51"/>
  <c r="V72" i="51" s="1"/>
  <c r="P71" i="51"/>
  <c r="W71" i="51" s="1"/>
  <c r="M71" i="51"/>
  <c r="V71" i="51" s="1"/>
  <c r="P70" i="51"/>
  <c r="R70" i="51" s="1"/>
  <c r="M70" i="51"/>
  <c r="O70" i="51" s="1"/>
  <c r="S70" i="51" s="1"/>
  <c r="R69" i="51"/>
  <c r="P69" i="51"/>
  <c r="M69" i="51"/>
  <c r="O69" i="51" s="1"/>
  <c r="S69" i="51" s="1"/>
  <c r="P68" i="51"/>
  <c r="R68" i="51" s="1"/>
  <c r="M68" i="51"/>
  <c r="O68" i="51" s="1"/>
  <c r="P67" i="51"/>
  <c r="W67" i="51" s="1"/>
  <c r="O67" i="51"/>
  <c r="M67" i="51"/>
  <c r="V67" i="51" s="1"/>
  <c r="P66" i="51"/>
  <c r="W66" i="51" s="1"/>
  <c r="M66" i="51"/>
  <c r="V66" i="51" s="1"/>
  <c r="V65" i="51"/>
  <c r="P65" i="51"/>
  <c r="O65" i="51"/>
  <c r="M65" i="51"/>
  <c r="P64" i="51"/>
  <c r="R64" i="51" s="1"/>
  <c r="M64" i="51"/>
  <c r="V64" i="51" s="1"/>
  <c r="R63" i="51"/>
  <c r="P63" i="51"/>
  <c r="W63" i="51" s="1"/>
  <c r="M63" i="51"/>
  <c r="V63" i="51" s="1"/>
  <c r="P62" i="51"/>
  <c r="W62" i="51" s="1"/>
  <c r="M62" i="51"/>
  <c r="V62" i="51" s="1"/>
  <c r="P61" i="51"/>
  <c r="W61" i="51" s="1"/>
  <c r="M61" i="51"/>
  <c r="P60" i="51"/>
  <c r="R60" i="51" s="1"/>
  <c r="M60" i="51"/>
  <c r="V60" i="51" s="1"/>
  <c r="P59" i="51"/>
  <c r="W59" i="51" s="1"/>
  <c r="O59" i="51"/>
  <c r="M59" i="51"/>
  <c r="V59" i="51" s="1"/>
  <c r="P58" i="51"/>
  <c r="W58" i="51" s="1"/>
  <c r="M58" i="51"/>
  <c r="V58" i="51" s="1"/>
  <c r="P57" i="51"/>
  <c r="W57" i="51" s="1"/>
  <c r="M57" i="51"/>
  <c r="V57" i="51" s="1"/>
  <c r="P56" i="51"/>
  <c r="R56" i="51" s="1"/>
  <c r="M56" i="51"/>
  <c r="V56" i="51" s="1"/>
  <c r="P39" i="51"/>
  <c r="W39" i="51" s="1"/>
  <c r="M39" i="51"/>
  <c r="V39" i="51" s="1"/>
  <c r="P38" i="51"/>
  <c r="W38" i="51" s="1"/>
  <c r="O38" i="51"/>
  <c r="M38" i="51"/>
  <c r="V38" i="51" s="1"/>
  <c r="P37" i="51"/>
  <c r="R37" i="51" s="1"/>
  <c r="M37" i="51"/>
  <c r="V37" i="51" s="1"/>
  <c r="P36" i="51"/>
  <c r="W36" i="51" s="1"/>
  <c r="M36" i="51"/>
  <c r="V36" i="51" s="1"/>
  <c r="P35" i="51"/>
  <c r="W35" i="51" s="1"/>
  <c r="M35" i="51"/>
  <c r="V35" i="51" s="1"/>
  <c r="V34" i="51"/>
  <c r="R34" i="51"/>
  <c r="P34" i="51"/>
  <c r="W34" i="51" s="1"/>
  <c r="M34" i="51"/>
  <c r="O34" i="51" s="1"/>
  <c r="S34" i="51" s="1"/>
  <c r="P33" i="51"/>
  <c r="R33" i="51" s="1"/>
  <c r="M33" i="51"/>
  <c r="V33" i="51" s="1"/>
  <c r="V32" i="51"/>
  <c r="R32" i="51"/>
  <c r="P32" i="51"/>
  <c r="W32" i="51" s="1"/>
  <c r="M32" i="51"/>
  <c r="O32" i="51" s="1"/>
  <c r="P31" i="51"/>
  <c r="W31" i="51" s="1"/>
  <c r="M31" i="51"/>
  <c r="V31" i="51" s="1"/>
  <c r="V30" i="51"/>
  <c r="R30" i="51"/>
  <c r="P30" i="51"/>
  <c r="W30" i="51" s="1"/>
  <c r="O30" i="51"/>
  <c r="M30" i="51"/>
  <c r="P29" i="51"/>
  <c r="R29" i="51" s="1"/>
  <c r="M29" i="51"/>
  <c r="V29" i="51" s="1"/>
  <c r="V28" i="51"/>
  <c r="P28" i="51"/>
  <c r="O28" i="51"/>
  <c r="M28" i="51"/>
  <c r="P27" i="51"/>
  <c r="W27" i="51" s="1"/>
  <c r="M27" i="51"/>
  <c r="V27" i="51" s="1"/>
  <c r="R26" i="51"/>
  <c r="P26" i="51"/>
  <c r="W26" i="51" s="1"/>
  <c r="O26" i="51"/>
  <c r="S26" i="51" s="1"/>
  <c r="M26" i="51"/>
  <c r="V26" i="51" s="1"/>
  <c r="P25" i="51"/>
  <c r="R25" i="51" s="1"/>
  <c r="M25" i="51"/>
  <c r="V25" i="51" s="1"/>
  <c r="P24" i="51"/>
  <c r="W24" i="51" s="1"/>
  <c r="M24" i="51"/>
  <c r="P23" i="51"/>
  <c r="W23" i="51" s="1"/>
  <c r="M23" i="51"/>
  <c r="V23" i="51" s="1"/>
  <c r="P22" i="51"/>
  <c r="R22" i="51" s="1"/>
  <c r="M22" i="51"/>
  <c r="O22" i="51" s="1"/>
  <c r="P21" i="51"/>
  <c r="R21" i="51" s="1"/>
  <c r="M21" i="51"/>
  <c r="O21" i="51" s="1"/>
  <c r="S21" i="51" s="1"/>
  <c r="R20" i="51"/>
  <c r="P20" i="51"/>
  <c r="M20" i="51"/>
  <c r="O20" i="51" s="1"/>
  <c r="S20" i="51" s="1"/>
  <c r="P19" i="51"/>
  <c r="R19" i="51" s="1"/>
  <c r="M19" i="51"/>
  <c r="V19" i="51" s="1"/>
  <c r="V18" i="51"/>
  <c r="R18" i="51"/>
  <c r="P18" i="51"/>
  <c r="W18" i="51" s="1"/>
  <c r="O18" i="51"/>
  <c r="M18" i="51"/>
  <c r="P17" i="51"/>
  <c r="W17" i="51" s="1"/>
  <c r="M17" i="51"/>
  <c r="V17" i="51" s="1"/>
  <c r="V16" i="51"/>
  <c r="P16" i="51"/>
  <c r="O16" i="51"/>
  <c r="M16" i="51"/>
  <c r="P15" i="51"/>
  <c r="R15" i="51" s="1"/>
  <c r="M15" i="51"/>
  <c r="V15" i="51" s="1"/>
  <c r="R14" i="51"/>
  <c r="P14" i="51"/>
  <c r="W14" i="51" s="1"/>
  <c r="M14" i="51"/>
  <c r="V14" i="51" s="1"/>
  <c r="P13" i="51"/>
  <c r="W13" i="51" s="1"/>
  <c r="M13" i="51"/>
  <c r="V13" i="51" s="1"/>
  <c r="P12" i="51"/>
  <c r="W12" i="51" s="1"/>
  <c r="M12" i="51"/>
  <c r="P11" i="51"/>
  <c r="R11" i="51" s="1"/>
  <c r="M11" i="51"/>
  <c r="V11" i="51" s="1"/>
  <c r="R10" i="51"/>
  <c r="P10" i="51"/>
  <c r="W10" i="51" s="1"/>
  <c r="O10" i="51"/>
  <c r="S10" i="51" s="1"/>
  <c r="M10" i="51"/>
  <c r="V10" i="51" s="1"/>
  <c r="P9" i="51"/>
  <c r="W9" i="51" s="1"/>
  <c r="M9" i="51"/>
  <c r="V9" i="51" s="1"/>
  <c r="P8" i="51"/>
  <c r="W8" i="51" s="1"/>
  <c r="M8" i="51"/>
  <c r="V8" i="51" s="1"/>
  <c r="P81" i="50"/>
  <c r="R81" i="50" s="1"/>
  <c r="O81" i="50"/>
  <c r="M81" i="50"/>
  <c r="P80" i="50"/>
  <c r="R80" i="50" s="1"/>
  <c r="M80" i="50"/>
  <c r="O80" i="50" s="1"/>
  <c r="R79" i="50"/>
  <c r="P79" i="50"/>
  <c r="W79" i="50" s="1"/>
  <c r="M79" i="50"/>
  <c r="V79" i="50" s="1"/>
  <c r="P78" i="50"/>
  <c r="W78" i="50" s="1"/>
  <c r="M78" i="50"/>
  <c r="V78" i="50" s="1"/>
  <c r="P77" i="50"/>
  <c r="W77" i="50" s="1"/>
  <c r="M77" i="50"/>
  <c r="P76" i="50"/>
  <c r="R76" i="50" s="1"/>
  <c r="M76" i="50"/>
  <c r="V76" i="50" s="1"/>
  <c r="V75" i="50"/>
  <c r="R75" i="50"/>
  <c r="P75" i="50"/>
  <c r="W75" i="50" s="1"/>
  <c r="O75" i="50"/>
  <c r="S75" i="50" s="1"/>
  <c r="M75" i="50"/>
  <c r="P74" i="50"/>
  <c r="W74" i="50" s="1"/>
  <c r="M74" i="50"/>
  <c r="V74" i="50" s="1"/>
  <c r="P73" i="50"/>
  <c r="W73" i="50" s="1"/>
  <c r="M73" i="50"/>
  <c r="V73" i="50" s="1"/>
  <c r="P72" i="50"/>
  <c r="R72" i="50" s="1"/>
  <c r="M72" i="50"/>
  <c r="V72" i="50" s="1"/>
  <c r="V71" i="50"/>
  <c r="R71" i="50"/>
  <c r="P71" i="50"/>
  <c r="W71" i="50" s="1"/>
  <c r="O71" i="50"/>
  <c r="S71" i="50" s="1"/>
  <c r="M71" i="50"/>
  <c r="P70" i="50"/>
  <c r="W70" i="50" s="1"/>
  <c r="M70" i="50"/>
  <c r="V70" i="50" s="1"/>
  <c r="V69" i="50"/>
  <c r="R69" i="50"/>
  <c r="P69" i="50"/>
  <c r="W69" i="50" s="1"/>
  <c r="M69" i="50"/>
  <c r="O69" i="50" s="1"/>
  <c r="P68" i="50"/>
  <c r="R68" i="50" s="1"/>
  <c r="M68" i="50"/>
  <c r="V68" i="50" s="1"/>
  <c r="P67" i="50"/>
  <c r="W67" i="50" s="1"/>
  <c r="O67" i="50"/>
  <c r="M67" i="50"/>
  <c r="V67" i="50" s="1"/>
  <c r="P66" i="50"/>
  <c r="W66" i="50" s="1"/>
  <c r="M66" i="50"/>
  <c r="V66" i="50" s="1"/>
  <c r="V65" i="50"/>
  <c r="P65" i="50"/>
  <c r="O65" i="50"/>
  <c r="M65" i="50"/>
  <c r="P64" i="50"/>
  <c r="R64" i="50" s="1"/>
  <c r="M64" i="50"/>
  <c r="O64" i="50" s="1"/>
  <c r="R63" i="50"/>
  <c r="P63" i="50"/>
  <c r="W63" i="50" s="1"/>
  <c r="O63" i="50"/>
  <c r="S63" i="50" s="1"/>
  <c r="M63" i="50"/>
  <c r="V63" i="50" s="1"/>
  <c r="P62" i="50"/>
  <c r="R62" i="50" s="1"/>
  <c r="M62" i="50"/>
  <c r="V62" i="50" s="1"/>
  <c r="P61" i="50"/>
  <c r="W61" i="50" s="1"/>
  <c r="M61" i="50"/>
  <c r="P60" i="50"/>
  <c r="W60" i="50" s="1"/>
  <c r="M60" i="50"/>
  <c r="V60" i="50" s="1"/>
  <c r="R59" i="50"/>
  <c r="P59" i="50"/>
  <c r="W59" i="50" s="1"/>
  <c r="O59" i="50"/>
  <c r="M59" i="50"/>
  <c r="V59" i="50" s="1"/>
  <c r="P58" i="50"/>
  <c r="R58" i="50" s="1"/>
  <c r="M58" i="50"/>
  <c r="V58" i="50" s="1"/>
  <c r="P57" i="50"/>
  <c r="W57" i="50" s="1"/>
  <c r="M57" i="50"/>
  <c r="V57" i="50" s="1"/>
  <c r="P56" i="50"/>
  <c r="W56" i="50" s="1"/>
  <c r="M56" i="50"/>
  <c r="V56" i="50" s="1"/>
  <c r="V55" i="50"/>
  <c r="R55" i="50"/>
  <c r="P55" i="50"/>
  <c r="W55" i="50" s="1"/>
  <c r="O55" i="50"/>
  <c r="S55" i="50" s="1"/>
  <c r="M55" i="50"/>
  <c r="P54" i="50"/>
  <c r="R54" i="50" s="1"/>
  <c r="M54" i="50"/>
  <c r="V54" i="50" s="1"/>
  <c r="V53" i="50"/>
  <c r="R53" i="50"/>
  <c r="P53" i="50"/>
  <c r="W53" i="50" s="1"/>
  <c r="M53" i="50"/>
  <c r="O53" i="50" s="1"/>
  <c r="S53" i="50" s="1"/>
  <c r="P36" i="50"/>
  <c r="R36" i="50" s="1"/>
  <c r="M36" i="50"/>
  <c r="O36" i="50" s="1"/>
  <c r="P35" i="50"/>
  <c r="R35" i="50" s="1"/>
  <c r="M35" i="50"/>
  <c r="O35" i="50" s="1"/>
  <c r="R34" i="50"/>
  <c r="P34" i="50"/>
  <c r="W34" i="50" s="1"/>
  <c r="O34" i="50"/>
  <c r="M34" i="50"/>
  <c r="V34" i="50" s="1"/>
  <c r="P33" i="50"/>
  <c r="W33" i="50" s="1"/>
  <c r="M33" i="50"/>
  <c r="V33" i="50" s="1"/>
  <c r="P32" i="50"/>
  <c r="W32" i="50" s="1"/>
  <c r="M32" i="50"/>
  <c r="V32" i="50" s="1"/>
  <c r="P31" i="50"/>
  <c r="R31" i="50" s="1"/>
  <c r="M31" i="50"/>
  <c r="V31" i="50" s="1"/>
  <c r="V30" i="50"/>
  <c r="R30" i="50"/>
  <c r="P30" i="50"/>
  <c r="W30" i="50" s="1"/>
  <c r="O30" i="50"/>
  <c r="S30" i="50" s="1"/>
  <c r="M30" i="50"/>
  <c r="P29" i="50"/>
  <c r="W29" i="50" s="1"/>
  <c r="M29" i="50"/>
  <c r="V29" i="50" s="1"/>
  <c r="V28" i="50"/>
  <c r="R28" i="50"/>
  <c r="P28" i="50"/>
  <c r="W28" i="50" s="1"/>
  <c r="M28" i="50"/>
  <c r="O28" i="50" s="1"/>
  <c r="S28" i="50" s="1"/>
  <c r="P27" i="50"/>
  <c r="R27" i="50" s="1"/>
  <c r="M27" i="50"/>
  <c r="V27" i="50" s="1"/>
  <c r="R26" i="50"/>
  <c r="P26" i="50"/>
  <c r="W26" i="50" s="1"/>
  <c r="O26" i="50"/>
  <c r="M26" i="50"/>
  <c r="V26" i="50" s="1"/>
  <c r="P25" i="50"/>
  <c r="W25" i="50" s="1"/>
  <c r="M25" i="50"/>
  <c r="V25" i="50" s="1"/>
  <c r="V24" i="50"/>
  <c r="P24" i="50"/>
  <c r="O24" i="50"/>
  <c r="M24" i="50"/>
  <c r="P23" i="50"/>
  <c r="R23" i="50" s="1"/>
  <c r="M23" i="50"/>
  <c r="V23" i="50" s="1"/>
  <c r="R22" i="50"/>
  <c r="P22" i="50"/>
  <c r="W22" i="50" s="1"/>
  <c r="M22" i="50"/>
  <c r="V22" i="50" s="1"/>
  <c r="P21" i="50"/>
  <c r="W21" i="50" s="1"/>
  <c r="M21" i="50"/>
  <c r="V21" i="50" s="1"/>
  <c r="P20" i="50"/>
  <c r="W20" i="50" s="1"/>
  <c r="M20" i="50"/>
  <c r="P19" i="50"/>
  <c r="R19" i="50" s="1"/>
  <c r="M19" i="50"/>
  <c r="O19" i="50" s="1"/>
  <c r="V18" i="50"/>
  <c r="R18" i="50"/>
  <c r="P18" i="50"/>
  <c r="W18" i="50" s="1"/>
  <c r="O18" i="50"/>
  <c r="M18" i="50"/>
  <c r="P17" i="50"/>
  <c r="R17" i="50" s="1"/>
  <c r="M17" i="50"/>
  <c r="V17" i="50" s="1"/>
  <c r="P16" i="50"/>
  <c r="W16" i="50" s="1"/>
  <c r="M16" i="50"/>
  <c r="V16" i="50" s="1"/>
  <c r="P15" i="50"/>
  <c r="W15" i="50" s="1"/>
  <c r="M15" i="50"/>
  <c r="V15" i="50" s="1"/>
  <c r="V14" i="50"/>
  <c r="R14" i="50"/>
  <c r="P14" i="50"/>
  <c r="W14" i="50" s="1"/>
  <c r="O14" i="50"/>
  <c r="S14" i="50" s="1"/>
  <c r="M14" i="50"/>
  <c r="P13" i="50"/>
  <c r="R13" i="50" s="1"/>
  <c r="M13" i="50"/>
  <c r="V13" i="50" s="1"/>
  <c r="V12" i="50"/>
  <c r="R12" i="50"/>
  <c r="P12" i="50"/>
  <c r="W12" i="50" s="1"/>
  <c r="M12" i="50"/>
  <c r="O12" i="50" s="1"/>
  <c r="S12" i="50" s="1"/>
  <c r="P11" i="50"/>
  <c r="W11" i="50" s="1"/>
  <c r="M11" i="50"/>
  <c r="V11" i="50" s="1"/>
  <c r="P10" i="50"/>
  <c r="W10" i="50" s="1"/>
  <c r="O10" i="50"/>
  <c r="M10" i="50"/>
  <c r="V10" i="50" s="1"/>
  <c r="P9" i="50"/>
  <c r="R9" i="50" s="1"/>
  <c r="M9" i="50"/>
  <c r="V9" i="50" s="1"/>
  <c r="V8" i="50"/>
  <c r="P8" i="50"/>
  <c r="O8" i="50"/>
  <c r="M8" i="50"/>
  <c r="P82" i="49"/>
  <c r="R82" i="49" s="1"/>
  <c r="M82" i="49"/>
  <c r="O82" i="49" s="1"/>
  <c r="S82" i="49" s="1"/>
  <c r="P81" i="49"/>
  <c r="R81" i="49" s="1"/>
  <c r="O81" i="49"/>
  <c r="M81" i="49"/>
  <c r="P80" i="49"/>
  <c r="R80" i="49" s="1"/>
  <c r="M80" i="49"/>
  <c r="O80" i="49" s="1"/>
  <c r="P79" i="49"/>
  <c r="R79" i="49" s="1"/>
  <c r="M79" i="49"/>
  <c r="O79" i="49" s="1"/>
  <c r="P78" i="49"/>
  <c r="R78" i="49" s="1"/>
  <c r="M78" i="49"/>
  <c r="O78" i="49" s="1"/>
  <c r="P77" i="49"/>
  <c r="R77" i="49" s="1"/>
  <c r="M77" i="49"/>
  <c r="O77" i="49" s="1"/>
  <c r="S77" i="49" s="1"/>
  <c r="P76" i="49"/>
  <c r="R76" i="49" s="1"/>
  <c r="M76" i="49"/>
  <c r="V76" i="49" s="1"/>
  <c r="R75" i="49"/>
  <c r="P75" i="49"/>
  <c r="W75" i="49" s="1"/>
  <c r="M75" i="49"/>
  <c r="V75" i="49" s="1"/>
  <c r="P74" i="49"/>
  <c r="R74" i="49" s="1"/>
  <c r="M74" i="49"/>
  <c r="V74" i="49" s="1"/>
  <c r="P73" i="49"/>
  <c r="R73" i="49" s="1"/>
  <c r="M73" i="49"/>
  <c r="V73" i="49" s="1"/>
  <c r="R72" i="49"/>
  <c r="P72" i="49"/>
  <c r="W72" i="49" s="1"/>
  <c r="M72" i="49"/>
  <c r="V72" i="49" s="1"/>
  <c r="P71" i="49"/>
  <c r="W71" i="49" s="1"/>
  <c r="M71" i="49"/>
  <c r="V71" i="49" s="1"/>
  <c r="V70" i="49"/>
  <c r="P70" i="49"/>
  <c r="R70" i="49" s="1"/>
  <c r="M70" i="49"/>
  <c r="O70" i="49" s="1"/>
  <c r="P69" i="49"/>
  <c r="R69" i="49" s="1"/>
  <c r="M69" i="49"/>
  <c r="V69" i="49" s="1"/>
  <c r="P68" i="49"/>
  <c r="M68" i="49"/>
  <c r="V68" i="49" s="1"/>
  <c r="P67" i="49"/>
  <c r="W67" i="49" s="1"/>
  <c r="M67" i="49"/>
  <c r="V67" i="49" s="1"/>
  <c r="V66" i="49"/>
  <c r="P66" i="49"/>
  <c r="R66" i="49" s="1"/>
  <c r="O66" i="49"/>
  <c r="S66" i="49" s="1"/>
  <c r="M66" i="49"/>
  <c r="P65" i="49"/>
  <c r="R65" i="49" s="1"/>
  <c r="M65" i="49"/>
  <c r="V65" i="49" s="1"/>
  <c r="R64" i="49"/>
  <c r="P64" i="49"/>
  <c r="W64" i="49" s="1"/>
  <c r="M64" i="49"/>
  <c r="V64" i="49" s="1"/>
  <c r="P63" i="49"/>
  <c r="W63" i="49" s="1"/>
  <c r="M63" i="49"/>
  <c r="V63" i="49" s="1"/>
  <c r="P62" i="49"/>
  <c r="R62" i="49" s="1"/>
  <c r="O62" i="49"/>
  <c r="S62" i="49" s="1"/>
  <c r="M62" i="49"/>
  <c r="V62" i="49" s="1"/>
  <c r="P61" i="49"/>
  <c r="R61" i="49" s="1"/>
  <c r="M61" i="49"/>
  <c r="V61" i="49" s="1"/>
  <c r="P60" i="49"/>
  <c r="W60" i="49" s="1"/>
  <c r="M60" i="49"/>
  <c r="V60" i="49" s="1"/>
  <c r="P59" i="49"/>
  <c r="W59" i="49" s="1"/>
  <c r="M59" i="49"/>
  <c r="V59" i="49" s="1"/>
  <c r="P58" i="49"/>
  <c r="R58" i="49" s="1"/>
  <c r="O58" i="49"/>
  <c r="S58" i="49" s="1"/>
  <c r="M58" i="49"/>
  <c r="V58" i="49" s="1"/>
  <c r="P57" i="49"/>
  <c r="R57" i="49" s="1"/>
  <c r="M57" i="49"/>
  <c r="V57" i="49" s="1"/>
  <c r="P56" i="49"/>
  <c r="W56" i="49" s="1"/>
  <c r="M56" i="49"/>
  <c r="V56" i="49" s="1"/>
  <c r="P55" i="49"/>
  <c r="W55" i="49" s="1"/>
  <c r="M55" i="49"/>
  <c r="V55" i="49" s="1"/>
  <c r="V54" i="49"/>
  <c r="P54" i="49"/>
  <c r="O54" i="49"/>
  <c r="M54" i="49"/>
  <c r="P36" i="49"/>
  <c r="R36" i="49" s="1"/>
  <c r="M36" i="49"/>
  <c r="O36" i="49" s="1"/>
  <c r="P35" i="49"/>
  <c r="R35" i="49" s="1"/>
  <c r="M35" i="49"/>
  <c r="O35" i="49" s="1"/>
  <c r="S35" i="49" s="1"/>
  <c r="R34" i="49"/>
  <c r="P34" i="49"/>
  <c r="M34" i="49"/>
  <c r="O34" i="49" s="1"/>
  <c r="S34" i="49" s="1"/>
  <c r="P33" i="49"/>
  <c r="R33" i="49" s="1"/>
  <c r="M33" i="49"/>
  <c r="O33" i="49" s="1"/>
  <c r="S33" i="49" s="1"/>
  <c r="P32" i="49"/>
  <c r="R32" i="49" s="1"/>
  <c r="O32" i="49"/>
  <c r="M32" i="49"/>
  <c r="P31" i="49"/>
  <c r="R31" i="49" s="1"/>
  <c r="M31" i="49"/>
  <c r="O31" i="49" s="1"/>
  <c r="S31" i="49" s="1"/>
  <c r="R30" i="49"/>
  <c r="P30" i="49"/>
  <c r="W30" i="49" s="1"/>
  <c r="O30" i="49"/>
  <c r="S30" i="49" s="1"/>
  <c r="M30" i="49"/>
  <c r="V30" i="49" s="1"/>
  <c r="P29" i="49"/>
  <c r="R29" i="49" s="1"/>
  <c r="M29" i="49"/>
  <c r="V29" i="49" s="1"/>
  <c r="P28" i="49"/>
  <c r="W28" i="49" s="1"/>
  <c r="M28" i="49"/>
  <c r="P27" i="49"/>
  <c r="W27" i="49" s="1"/>
  <c r="M27" i="49"/>
  <c r="V27" i="49" s="1"/>
  <c r="R26" i="49"/>
  <c r="P26" i="49"/>
  <c r="W26" i="49" s="1"/>
  <c r="O26" i="49"/>
  <c r="S26" i="49" s="1"/>
  <c r="M26" i="49"/>
  <c r="V26" i="49" s="1"/>
  <c r="P25" i="49"/>
  <c r="R25" i="49" s="1"/>
  <c r="M25" i="49"/>
  <c r="V25" i="49" s="1"/>
  <c r="P24" i="49"/>
  <c r="W24" i="49" s="1"/>
  <c r="M24" i="49"/>
  <c r="V24" i="49" s="1"/>
  <c r="P23" i="49"/>
  <c r="W23" i="49" s="1"/>
  <c r="M23" i="49"/>
  <c r="V23" i="49" s="1"/>
  <c r="V22" i="49"/>
  <c r="P22" i="49"/>
  <c r="W22" i="49" s="1"/>
  <c r="O22" i="49"/>
  <c r="M22" i="49"/>
  <c r="P21" i="49"/>
  <c r="R21" i="49" s="1"/>
  <c r="M21" i="49"/>
  <c r="V21" i="49" s="1"/>
  <c r="V20" i="49"/>
  <c r="R20" i="49"/>
  <c r="P20" i="49"/>
  <c r="W20" i="49" s="1"/>
  <c r="M20" i="49"/>
  <c r="O20" i="49" s="1"/>
  <c r="P19" i="49"/>
  <c r="W19" i="49" s="1"/>
  <c r="M19" i="49"/>
  <c r="V19" i="49" s="1"/>
  <c r="R18" i="49"/>
  <c r="P18" i="49"/>
  <c r="W18" i="49" s="1"/>
  <c r="M18" i="49"/>
  <c r="O18" i="49" s="1"/>
  <c r="S18" i="49" s="1"/>
  <c r="P17" i="49"/>
  <c r="R17" i="49" s="1"/>
  <c r="M17" i="49"/>
  <c r="V17" i="49" s="1"/>
  <c r="V16" i="49"/>
  <c r="P16" i="49"/>
  <c r="O16" i="49"/>
  <c r="M16" i="49"/>
  <c r="P15" i="49"/>
  <c r="W15" i="49" s="1"/>
  <c r="M15" i="49"/>
  <c r="V15" i="49" s="1"/>
  <c r="R14" i="49"/>
  <c r="P14" i="49"/>
  <c r="W14" i="49" s="1"/>
  <c r="M14" i="49"/>
  <c r="V14" i="49" s="1"/>
  <c r="P13" i="49"/>
  <c r="R13" i="49" s="1"/>
  <c r="M13" i="49"/>
  <c r="V13" i="49" s="1"/>
  <c r="P12" i="49"/>
  <c r="W12" i="49" s="1"/>
  <c r="M12" i="49"/>
  <c r="P11" i="49"/>
  <c r="W11" i="49" s="1"/>
  <c r="M11" i="49"/>
  <c r="V11" i="49" s="1"/>
  <c r="R10" i="49"/>
  <c r="P10" i="49"/>
  <c r="W10" i="49" s="1"/>
  <c r="O10" i="49"/>
  <c r="M10" i="49"/>
  <c r="V10" i="49" s="1"/>
  <c r="P9" i="49"/>
  <c r="R9" i="49" s="1"/>
  <c r="M9" i="49"/>
  <c r="V9" i="49" s="1"/>
  <c r="P8" i="49"/>
  <c r="W8" i="49" s="1"/>
  <c r="M8" i="49"/>
  <c r="V8" i="49" s="1"/>
  <c r="P84" i="48"/>
  <c r="W84" i="48" s="1"/>
  <c r="O84" i="48"/>
  <c r="M84" i="48"/>
  <c r="V84" i="48" s="1"/>
  <c r="P83" i="48"/>
  <c r="R83" i="48" s="1"/>
  <c r="M83" i="48"/>
  <c r="V83" i="48" s="1"/>
  <c r="V82" i="48"/>
  <c r="P82" i="48"/>
  <c r="O82" i="48"/>
  <c r="M82" i="48"/>
  <c r="P81" i="48"/>
  <c r="W81" i="48" s="1"/>
  <c r="M81" i="48"/>
  <c r="V81" i="48" s="1"/>
  <c r="R80" i="48"/>
  <c r="P80" i="48"/>
  <c r="W80" i="48" s="1"/>
  <c r="O80" i="48"/>
  <c r="S80" i="48" s="1"/>
  <c r="M80" i="48"/>
  <c r="V80" i="48" s="1"/>
  <c r="P79" i="48"/>
  <c r="R79" i="48" s="1"/>
  <c r="M79" i="48"/>
  <c r="V79" i="48" s="1"/>
  <c r="P78" i="48"/>
  <c r="W78" i="48" s="1"/>
  <c r="M78" i="48"/>
  <c r="P77" i="48"/>
  <c r="W77" i="48" s="1"/>
  <c r="M77" i="48"/>
  <c r="V77" i="48" s="1"/>
  <c r="R76" i="48"/>
  <c r="P76" i="48"/>
  <c r="W76" i="48" s="1"/>
  <c r="O76" i="48"/>
  <c r="M76" i="48"/>
  <c r="V76" i="48" s="1"/>
  <c r="P75" i="48"/>
  <c r="R75" i="48" s="1"/>
  <c r="M75" i="48"/>
  <c r="V75" i="48" s="1"/>
  <c r="P74" i="48"/>
  <c r="W74" i="48" s="1"/>
  <c r="M74" i="48"/>
  <c r="V74" i="48" s="1"/>
  <c r="P73" i="48"/>
  <c r="R73" i="48" s="1"/>
  <c r="M73" i="48"/>
  <c r="O73" i="48" s="1"/>
  <c r="V72" i="48"/>
  <c r="P72" i="48"/>
  <c r="W72" i="48" s="1"/>
  <c r="O72" i="48"/>
  <c r="M72" i="48"/>
  <c r="P71" i="48"/>
  <c r="W71" i="48" s="1"/>
  <c r="M71" i="48"/>
  <c r="V71" i="48" s="1"/>
  <c r="V70" i="48"/>
  <c r="R70" i="48"/>
  <c r="P70" i="48"/>
  <c r="W70" i="48" s="1"/>
  <c r="M70" i="48"/>
  <c r="O70" i="48" s="1"/>
  <c r="P69" i="48"/>
  <c r="R69" i="48" s="1"/>
  <c r="M69" i="48"/>
  <c r="V69" i="48" s="1"/>
  <c r="P68" i="48"/>
  <c r="W68" i="48" s="1"/>
  <c r="M68" i="48"/>
  <c r="O68" i="48" s="1"/>
  <c r="P67" i="48"/>
  <c r="R67" i="48" s="1"/>
  <c r="M67" i="48"/>
  <c r="O67" i="48" s="1"/>
  <c r="V66" i="48"/>
  <c r="P66" i="48"/>
  <c r="O66" i="48"/>
  <c r="M66" i="48"/>
  <c r="P65" i="48"/>
  <c r="W65" i="48" s="1"/>
  <c r="M65" i="48"/>
  <c r="V65" i="48" s="1"/>
  <c r="R64" i="48"/>
  <c r="P64" i="48"/>
  <c r="W64" i="48" s="1"/>
  <c r="M64" i="48"/>
  <c r="V64" i="48" s="1"/>
  <c r="P63" i="48"/>
  <c r="M63" i="48"/>
  <c r="V63" i="48" s="1"/>
  <c r="P62" i="48"/>
  <c r="W62" i="48" s="1"/>
  <c r="M62" i="48"/>
  <c r="P61" i="48"/>
  <c r="W61" i="48" s="1"/>
  <c r="M61" i="48"/>
  <c r="R60" i="48"/>
  <c r="P60" i="48"/>
  <c r="W60" i="48" s="1"/>
  <c r="O60" i="48"/>
  <c r="M60" i="48"/>
  <c r="V60" i="48" s="1"/>
  <c r="P59" i="48"/>
  <c r="R59" i="48" s="1"/>
  <c r="M59" i="48"/>
  <c r="V59" i="48" s="1"/>
  <c r="P58" i="48"/>
  <c r="W58" i="48" s="1"/>
  <c r="M58" i="48"/>
  <c r="V58" i="48" s="1"/>
  <c r="P57" i="48"/>
  <c r="W57" i="48" s="1"/>
  <c r="M57" i="48"/>
  <c r="V56" i="48"/>
  <c r="P56" i="48"/>
  <c r="W56" i="48" s="1"/>
  <c r="O56" i="48"/>
  <c r="M56" i="48"/>
  <c r="P55" i="48"/>
  <c r="R55" i="48" s="1"/>
  <c r="M55" i="48"/>
  <c r="V55" i="48" s="1"/>
  <c r="P38" i="48"/>
  <c r="W38" i="48" s="1"/>
  <c r="M38" i="48"/>
  <c r="P37" i="48"/>
  <c r="W37" i="48" s="1"/>
  <c r="M37" i="48"/>
  <c r="V37" i="48" s="1"/>
  <c r="P36" i="48"/>
  <c r="R36" i="48" s="1"/>
  <c r="M36" i="48"/>
  <c r="V36" i="48" s="1"/>
  <c r="V35" i="48"/>
  <c r="P35" i="48"/>
  <c r="W35" i="48" s="1"/>
  <c r="O35" i="48"/>
  <c r="M35" i="48"/>
  <c r="P34" i="48"/>
  <c r="W34" i="48" s="1"/>
  <c r="M34" i="48"/>
  <c r="V33" i="48"/>
  <c r="R33" i="48"/>
  <c r="P33" i="48"/>
  <c r="W33" i="48" s="1"/>
  <c r="M33" i="48"/>
  <c r="O33" i="48" s="1"/>
  <c r="P32" i="48"/>
  <c r="R32" i="48" s="1"/>
  <c r="M32" i="48"/>
  <c r="V32" i="48" s="1"/>
  <c r="P31" i="48"/>
  <c r="W31" i="48" s="1"/>
  <c r="M31" i="48"/>
  <c r="O31" i="48" s="1"/>
  <c r="P30" i="48"/>
  <c r="W30" i="48" s="1"/>
  <c r="M30" i="48"/>
  <c r="V29" i="48"/>
  <c r="P29" i="48"/>
  <c r="O29" i="48"/>
  <c r="M29" i="48"/>
  <c r="P28" i="48"/>
  <c r="R28" i="48" s="1"/>
  <c r="M28" i="48"/>
  <c r="V28" i="48" s="1"/>
  <c r="R27" i="48"/>
  <c r="P27" i="48"/>
  <c r="W27" i="48" s="1"/>
  <c r="M27" i="48"/>
  <c r="V27" i="48" s="1"/>
  <c r="P26" i="48"/>
  <c r="R26" i="48" s="1"/>
  <c r="M26" i="48"/>
  <c r="O26" i="48" s="1"/>
  <c r="S26" i="48" s="1"/>
  <c r="P25" i="48"/>
  <c r="W25" i="48" s="1"/>
  <c r="M25" i="48"/>
  <c r="P24" i="48"/>
  <c r="W24" i="48" s="1"/>
  <c r="M24" i="48"/>
  <c r="V23" i="48"/>
  <c r="R23" i="48"/>
  <c r="P23" i="48"/>
  <c r="W23" i="48" s="1"/>
  <c r="O23" i="48"/>
  <c r="M23" i="48"/>
  <c r="W22" i="48"/>
  <c r="P22" i="48"/>
  <c r="R22" i="48" s="1"/>
  <c r="M22" i="48"/>
  <c r="V22" i="48" s="1"/>
  <c r="R21" i="48"/>
  <c r="P21" i="48"/>
  <c r="W21" i="48" s="1"/>
  <c r="O21" i="48"/>
  <c r="M21" i="48"/>
  <c r="V21" i="48" s="1"/>
  <c r="P20" i="48"/>
  <c r="R20" i="48" s="1"/>
  <c r="M20" i="48"/>
  <c r="O20" i="48" s="1"/>
  <c r="P19" i="48"/>
  <c r="W19" i="48" s="1"/>
  <c r="M19" i="48"/>
  <c r="V19" i="48" s="1"/>
  <c r="P18" i="48"/>
  <c r="W18" i="48" s="1"/>
  <c r="M18" i="48"/>
  <c r="V17" i="48"/>
  <c r="R17" i="48"/>
  <c r="P17" i="48"/>
  <c r="W17" i="48" s="1"/>
  <c r="O17" i="48"/>
  <c r="M17" i="48"/>
  <c r="P16" i="48"/>
  <c r="R16" i="48" s="1"/>
  <c r="M16" i="48"/>
  <c r="V16" i="48" s="1"/>
  <c r="V15" i="48"/>
  <c r="R15" i="48"/>
  <c r="P15" i="48"/>
  <c r="W15" i="48" s="1"/>
  <c r="M15" i="48"/>
  <c r="O15" i="48" s="1"/>
  <c r="P14" i="48"/>
  <c r="W14" i="48" s="1"/>
  <c r="M14" i="48"/>
  <c r="V13" i="48"/>
  <c r="P13" i="48"/>
  <c r="W13" i="48" s="1"/>
  <c r="O13" i="48"/>
  <c r="M13" i="48"/>
  <c r="P12" i="48"/>
  <c r="R12" i="48" s="1"/>
  <c r="M12" i="48"/>
  <c r="V12" i="48" s="1"/>
  <c r="V11" i="48"/>
  <c r="P11" i="48"/>
  <c r="O11" i="48"/>
  <c r="M11" i="48"/>
  <c r="P10" i="48"/>
  <c r="W10" i="48" s="1"/>
  <c r="M10" i="48"/>
  <c r="R9" i="48"/>
  <c r="P9" i="48"/>
  <c r="W9" i="48" s="1"/>
  <c r="O9" i="48"/>
  <c r="M9" i="48"/>
  <c r="V9" i="48" s="1"/>
  <c r="P8" i="48"/>
  <c r="R8" i="48" s="1"/>
  <c r="M8" i="48"/>
  <c r="V8" i="48" s="1"/>
  <c r="R81" i="47"/>
  <c r="P81" i="47"/>
  <c r="M81" i="47"/>
  <c r="O81" i="47" s="1"/>
  <c r="S81" i="47" s="1"/>
  <c r="P80" i="47"/>
  <c r="R80" i="47" s="1"/>
  <c r="M80" i="47"/>
  <c r="O80" i="47" s="1"/>
  <c r="P79" i="47"/>
  <c r="R79" i="47" s="1"/>
  <c r="O79" i="47"/>
  <c r="M79" i="47"/>
  <c r="P78" i="47"/>
  <c r="R78" i="47" s="1"/>
  <c r="M78" i="47"/>
  <c r="V78" i="47" s="1"/>
  <c r="V77" i="47"/>
  <c r="R77" i="47"/>
  <c r="P77" i="47"/>
  <c r="W77" i="47" s="1"/>
  <c r="M77" i="47"/>
  <c r="O77" i="47" s="1"/>
  <c r="P76" i="47"/>
  <c r="W76" i="47" s="1"/>
  <c r="M76" i="47"/>
  <c r="V76" i="47" s="1"/>
  <c r="R75" i="47"/>
  <c r="P75" i="47"/>
  <c r="W75" i="47" s="1"/>
  <c r="O75" i="47"/>
  <c r="M75" i="47"/>
  <c r="V75" i="47" s="1"/>
  <c r="P74" i="47"/>
  <c r="R74" i="47" s="1"/>
  <c r="M74" i="47"/>
  <c r="V74" i="47" s="1"/>
  <c r="P73" i="47"/>
  <c r="O73" i="47"/>
  <c r="M73" i="47"/>
  <c r="V73" i="47" s="1"/>
  <c r="P72" i="47"/>
  <c r="W72" i="47" s="1"/>
  <c r="M72" i="47"/>
  <c r="V72" i="47" s="1"/>
  <c r="R71" i="47"/>
  <c r="P71" i="47"/>
  <c r="W71" i="47" s="1"/>
  <c r="O71" i="47"/>
  <c r="S71" i="47" s="1"/>
  <c r="M71" i="47"/>
  <c r="V71" i="47" s="1"/>
  <c r="P70" i="47"/>
  <c r="R70" i="47" s="1"/>
  <c r="M70" i="47"/>
  <c r="V70" i="47" s="1"/>
  <c r="P69" i="47"/>
  <c r="W69" i="47" s="1"/>
  <c r="M69" i="47"/>
  <c r="P68" i="47"/>
  <c r="W68" i="47" s="1"/>
  <c r="M68" i="47"/>
  <c r="V68" i="47" s="1"/>
  <c r="V67" i="47"/>
  <c r="R67" i="47"/>
  <c r="P67" i="47"/>
  <c r="W67" i="47" s="1"/>
  <c r="O67" i="47"/>
  <c r="M67" i="47"/>
  <c r="P66" i="47"/>
  <c r="R66" i="47" s="1"/>
  <c r="M66" i="47"/>
  <c r="V66" i="47" s="1"/>
  <c r="P65" i="47"/>
  <c r="W65" i="47" s="1"/>
  <c r="M65" i="47"/>
  <c r="V65" i="47" s="1"/>
  <c r="P64" i="47"/>
  <c r="W64" i="47" s="1"/>
  <c r="M64" i="47"/>
  <c r="V64" i="47" s="1"/>
  <c r="V63" i="47"/>
  <c r="R63" i="47"/>
  <c r="P63" i="47"/>
  <c r="W63" i="47" s="1"/>
  <c r="O63" i="47"/>
  <c r="S63" i="47" s="1"/>
  <c r="M63" i="47"/>
  <c r="P62" i="47"/>
  <c r="R62" i="47" s="1"/>
  <c r="M62" i="47"/>
  <c r="V62" i="47" s="1"/>
  <c r="V61" i="47"/>
  <c r="R61" i="47"/>
  <c r="P61" i="47"/>
  <c r="W61" i="47" s="1"/>
  <c r="M61" i="47"/>
  <c r="O61" i="47" s="1"/>
  <c r="P60" i="47"/>
  <c r="W60" i="47" s="1"/>
  <c r="M60" i="47"/>
  <c r="V60" i="47" s="1"/>
  <c r="P59" i="47"/>
  <c r="W59" i="47" s="1"/>
  <c r="O59" i="47"/>
  <c r="M59" i="47"/>
  <c r="V59" i="47" s="1"/>
  <c r="P58" i="47"/>
  <c r="R58" i="47" s="1"/>
  <c r="M58" i="47"/>
  <c r="V58" i="47" s="1"/>
  <c r="P57" i="47"/>
  <c r="O57" i="47"/>
  <c r="M57" i="47"/>
  <c r="V57" i="47" s="1"/>
  <c r="P55" i="47"/>
  <c r="W55" i="47" s="1"/>
  <c r="M55" i="47"/>
  <c r="V55" i="47" s="1"/>
  <c r="R54" i="47"/>
  <c r="P54" i="47"/>
  <c r="W54" i="47" s="1"/>
  <c r="M54" i="47"/>
  <c r="V54" i="47" s="1"/>
  <c r="P53" i="47"/>
  <c r="R53" i="47" s="1"/>
  <c r="M53" i="47"/>
  <c r="V53" i="47" s="1"/>
  <c r="P36" i="47"/>
  <c r="R36" i="47" s="1"/>
  <c r="M36" i="47"/>
  <c r="O36" i="47" s="1"/>
  <c r="P35" i="47"/>
  <c r="R35" i="47" s="1"/>
  <c r="M35" i="47"/>
  <c r="O35" i="47" s="1"/>
  <c r="S35" i="47" s="1"/>
  <c r="P34" i="47"/>
  <c r="R34" i="47" s="1"/>
  <c r="M34" i="47"/>
  <c r="O34" i="47" s="1"/>
  <c r="R33" i="47"/>
  <c r="P33" i="47"/>
  <c r="W33" i="47" s="1"/>
  <c r="M33" i="47"/>
  <c r="P32" i="47"/>
  <c r="R32" i="47" s="1"/>
  <c r="M32" i="47"/>
  <c r="V32" i="47" s="1"/>
  <c r="R31" i="47"/>
  <c r="P31" i="47"/>
  <c r="W31" i="47" s="1"/>
  <c r="M31" i="47"/>
  <c r="V31" i="47" s="1"/>
  <c r="P30" i="47"/>
  <c r="W30" i="47" s="1"/>
  <c r="M30" i="47"/>
  <c r="V30" i="47" s="1"/>
  <c r="V29" i="47"/>
  <c r="P29" i="47"/>
  <c r="W29" i="47" s="1"/>
  <c r="O29" i="47"/>
  <c r="M29" i="47"/>
  <c r="P28" i="47"/>
  <c r="R28" i="47" s="1"/>
  <c r="M28" i="47"/>
  <c r="V28" i="47" s="1"/>
  <c r="V27" i="47"/>
  <c r="R27" i="47"/>
  <c r="P27" i="47"/>
  <c r="W27" i="47" s="1"/>
  <c r="O27" i="47"/>
  <c r="S27" i="47" s="1"/>
  <c r="M27" i="47"/>
  <c r="P26" i="47"/>
  <c r="W26" i="47" s="1"/>
  <c r="M26" i="47"/>
  <c r="V26" i="47" s="1"/>
  <c r="V25" i="47"/>
  <c r="R25" i="47"/>
  <c r="P25" i="47"/>
  <c r="W25" i="47" s="1"/>
  <c r="M25" i="47"/>
  <c r="O25" i="47" s="1"/>
  <c r="S25" i="47" s="1"/>
  <c r="P24" i="47"/>
  <c r="R24" i="47" s="1"/>
  <c r="M24" i="47"/>
  <c r="V24" i="47" s="1"/>
  <c r="P23" i="47"/>
  <c r="W23" i="47" s="1"/>
  <c r="O23" i="47"/>
  <c r="M23" i="47"/>
  <c r="V23" i="47" s="1"/>
  <c r="P22" i="47"/>
  <c r="W22" i="47" s="1"/>
  <c r="M22" i="47"/>
  <c r="V22" i="47" s="1"/>
  <c r="P21" i="47"/>
  <c r="O21" i="47"/>
  <c r="M21" i="47"/>
  <c r="V21" i="47" s="1"/>
  <c r="P20" i="47"/>
  <c r="R20" i="47" s="1"/>
  <c r="M20" i="47"/>
  <c r="V20" i="47" s="1"/>
  <c r="P19" i="47"/>
  <c r="W19" i="47" s="1"/>
  <c r="M19" i="47"/>
  <c r="V19" i="47" s="1"/>
  <c r="P18" i="47"/>
  <c r="W18" i="47" s="1"/>
  <c r="M18" i="47"/>
  <c r="V18" i="47" s="1"/>
  <c r="P17" i="47"/>
  <c r="W17" i="47" s="1"/>
  <c r="M17" i="47"/>
  <c r="P16" i="47"/>
  <c r="R16" i="47" s="1"/>
  <c r="M16" i="47"/>
  <c r="V16" i="47" s="1"/>
  <c r="V15" i="47"/>
  <c r="R15" i="47"/>
  <c r="P15" i="47"/>
  <c r="W15" i="47" s="1"/>
  <c r="O15" i="47"/>
  <c r="M15" i="47"/>
  <c r="P14" i="47"/>
  <c r="W14" i="47" s="1"/>
  <c r="M14" i="47"/>
  <c r="V14" i="47" s="1"/>
  <c r="V13" i="47"/>
  <c r="P13" i="47"/>
  <c r="W13" i="47" s="1"/>
  <c r="M13" i="47"/>
  <c r="O13" i="47" s="1"/>
  <c r="P12" i="47"/>
  <c r="R12" i="47" s="1"/>
  <c r="M12" i="47"/>
  <c r="V12" i="47" s="1"/>
  <c r="V10" i="47"/>
  <c r="R10" i="47"/>
  <c r="P10" i="47"/>
  <c r="W10" i="47" s="1"/>
  <c r="O10" i="47"/>
  <c r="S10" i="47" s="1"/>
  <c r="M10" i="47"/>
  <c r="P9" i="47"/>
  <c r="W9" i="47" s="1"/>
  <c r="M9" i="47"/>
  <c r="V9" i="47" s="1"/>
  <c r="V8" i="47"/>
  <c r="R8" i="47"/>
  <c r="P8" i="47"/>
  <c r="W8" i="47" s="1"/>
  <c r="M8" i="47"/>
  <c r="O8" i="47" s="1"/>
  <c r="S8" i="47" s="1"/>
  <c r="P86" i="46"/>
  <c r="W86" i="46" s="1"/>
  <c r="M86" i="46"/>
  <c r="V86" i="46" s="1"/>
  <c r="V85" i="46"/>
  <c r="P85" i="46"/>
  <c r="R85" i="46" s="1"/>
  <c r="O85" i="46"/>
  <c r="M85" i="46"/>
  <c r="V84" i="46"/>
  <c r="P84" i="46"/>
  <c r="R84" i="46" s="1"/>
  <c r="M84" i="46"/>
  <c r="O84" i="46" s="1"/>
  <c r="S84" i="46" s="1"/>
  <c r="P83" i="46"/>
  <c r="W83" i="46" s="1"/>
  <c r="M83" i="46"/>
  <c r="V83" i="46" s="1"/>
  <c r="V82" i="46"/>
  <c r="P82" i="46"/>
  <c r="W82" i="46" s="1"/>
  <c r="M82" i="46"/>
  <c r="O82" i="46" s="1"/>
  <c r="P81" i="46"/>
  <c r="R81" i="46" s="1"/>
  <c r="M81" i="46"/>
  <c r="V81" i="46" s="1"/>
  <c r="V80" i="46"/>
  <c r="R80" i="46"/>
  <c r="P80" i="46"/>
  <c r="W80" i="46" s="1"/>
  <c r="O80" i="46"/>
  <c r="S80" i="46" s="1"/>
  <c r="M80" i="46"/>
  <c r="P79" i="46"/>
  <c r="W79" i="46" s="1"/>
  <c r="M79" i="46"/>
  <c r="V79" i="46" s="1"/>
  <c r="V78" i="46"/>
  <c r="R78" i="46"/>
  <c r="P78" i="46"/>
  <c r="W78" i="46" s="1"/>
  <c r="M78" i="46"/>
  <c r="O78" i="46" s="1"/>
  <c r="S78" i="46" s="1"/>
  <c r="P77" i="46"/>
  <c r="R77" i="46" s="1"/>
  <c r="M77" i="46"/>
  <c r="V77" i="46" s="1"/>
  <c r="P76" i="46"/>
  <c r="W76" i="46" s="1"/>
  <c r="O76" i="46"/>
  <c r="M76" i="46"/>
  <c r="V76" i="46" s="1"/>
  <c r="P75" i="46"/>
  <c r="W75" i="46" s="1"/>
  <c r="M75" i="46"/>
  <c r="V75" i="46" s="1"/>
  <c r="P74" i="46"/>
  <c r="O74" i="46"/>
  <c r="M74" i="46"/>
  <c r="V74" i="46" s="1"/>
  <c r="P73" i="46"/>
  <c r="R73" i="46" s="1"/>
  <c r="M73" i="46"/>
  <c r="O73" i="46" s="1"/>
  <c r="P72" i="46"/>
  <c r="W72" i="46" s="1"/>
  <c r="M72" i="46"/>
  <c r="V72" i="46" s="1"/>
  <c r="P71" i="46"/>
  <c r="R71" i="46" s="1"/>
  <c r="M71" i="46"/>
  <c r="V71" i="46" s="1"/>
  <c r="P70" i="46"/>
  <c r="W70" i="46" s="1"/>
  <c r="M70" i="46"/>
  <c r="P69" i="46"/>
  <c r="W69" i="46" s="1"/>
  <c r="M69" i="46"/>
  <c r="V69" i="46" s="1"/>
  <c r="V68" i="46"/>
  <c r="R68" i="46"/>
  <c r="P68" i="46"/>
  <c r="W68" i="46" s="1"/>
  <c r="M68" i="46"/>
  <c r="O68" i="46" s="1"/>
  <c r="S68" i="46" s="1"/>
  <c r="P67" i="46"/>
  <c r="R67" i="46" s="1"/>
  <c r="M67" i="46"/>
  <c r="V67" i="46" s="1"/>
  <c r="V66" i="46"/>
  <c r="P66" i="46"/>
  <c r="W66" i="46" s="1"/>
  <c r="M66" i="46"/>
  <c r="O66" i="46" s="1"/>
  <c r="P65" i="46"/>
  <c r="R65" i="46" s="1"/>
  <c r="M65" i="46"/>
  <c r="O65" i="46" s="1"/>
  <c r="V64" i="46"/>
  <c r="R64" i="46"/>
  <c r="P64" i="46"/>
  <c r="W64" i="46" s="1"/>
  <c r="O64" i="46"/>
  <c r="S64" i="46" s="1"/>
  <c r="M64" i="46"/>
  <c r="P63" i="46"/>
  <c r="W63" i="46" s="1"/>
  <c r="M63" i="46"/>
  <c r="V63" i="46" s="1"/>
  <c r="V62" i="46"/>
  <c r="R62" i="46"/>
  <c r="P62" i="46"/>
  <c r="W62" i="46" s="1"/>
  <c r="M62" i="46"/>
  <c r="O62" i="46" s="1"/>
  <c r="S62" i="46" s="1"/>
  <c r="P61" i="46"/>
  <c r="R61" i="46" s="1"/>
  <c r="M61" i="46"/>
  <c r="V61" i="46" s="1"/>
  <c r="P60" i="46"/>
  <c r="W60" i="46" s="1"/>
  <c r="O60" i="46"/>
  <c r="M60" i="46"/>
  <c r="V60" i="46" s="1"/>
  <c r="P59" i="46"/>
  <c r="W59" i="46" s="1"/>
  <c r="M59" i="46"/>
  <c r="V59" i="46" s="1"/>
  <c r="P58" i="46"/>
  <c r="O58" i="46"/>
  <c r="M58" i="46"/>
  <c r="V58" i="46" s="1"/>
  <c r="P57" i="46"/>
  <c r="R57" i="46" s="1"/>
  <c r="M57" i="46"/>
  <c r="V57" i="46" s="1"/>
  <c r="P56" i="46"/>
  <c r="W56" i="46" s="1"/>
  <c r="M56" i="46"/>
  <c r="V56" i="46" s="1"/>
  <c r="V38" i="46"/>
  <c r="P38" i="46"/>
  <c r="W38" i="46" s="1"/>
  <c r="M38" i="46"/>
  <c r="O38" i="46" s="1"/>
  <c r="P37" i="46"/>
  <c r="R37" i="46" s="1"/>
  <c r="M37" i="46"/>
  <c r="V37" i="46" s="1"/>
  <c r="V36" i="46"/>
  <c r="R36" i="46"/>
  <c r="P36" i="46"/>
  <c r="W36" i="46" s="1"/>
  <c r="O36" i="46"/>
  <c r="S36" i="46" s="1"/>
  <c r="M36" i="46"/>
  <c r="P35" i="46"/>
  <c r="W35" i="46" s="1"/>
  <c r="M35" i="46"/>
  <c r="V35" i="46" s="1"/>
  <c r="V34" i="46"/>
  <c r="R34" i="46"/>
  <c r="P34" i="46"/>
  <c r="W34" i="46" s="1"/>
  <c r="M34" i="46"/>
  <c r="O34" i="46" s="1"/>
  <c r="S34" i="46" s="1"/>
  <c r="P33" i="46"/>
  <c r="R33" i="46" s="1"/>
  <c r="M33" i="46"/>
  <c r="V33" i="46" s="1"/>
  <c r="V32" i="46"/>
  <c r="P32" i="46"/>
  <c r="W32" i="46" s="1"/>
  <c r="O32" i="46"/>
  <c r="M32" i="46"/>
  <c r="P31" i="46"/>
  <c r="W31" i="46" s="1"/>
  <c r="M31" i="46"/>
  <c r="V31" i="46" s="1"/>
  <c r="P30" i="46"/>
  <c r="O30" i="46"/>
  <c r="M30" i="46"/>
  <c r="V30" i="46" s="1"/>
  <c r="P29" i="46"/>
  <c r="R29" i="46" s="1"/>
  <c r="M29" i="46"/>
  <c r="V29" i="46" s="1"/>
  <c r="P28" i="46"/>
  <c r="W28" i="46" s="1"/>
  <c r="O28" i="46"/>
  <c r="M28" i="46"/>
  <c r="V28" i="46" s="1"/>
  <c r="P27" i="46"/>
  <c r="W27" i="46" s="1"/>
  <c r="M27" i="46"/>
  <c r="V27" i="46" s="1"/>
  <c r="P26" i="46"/>
  <c r="W26" i="46" s="1"/>
  <c r="M26" i="46"/>
  <c r="P25" i="46"/>
  <c r="R25" i="46" s="1"/>
  <c r="M25" i="46"/>
  <c r="O25" i="46" s="1"/>
  <c r="R24" i="46"/>
  <c r="P24" i="46"/>
  <c r="W24" i="46" s="1"/>
  <c r="O24" i="46"/>
  <c r="S24" i="46" s="1"/>
  <c r="M24" i="46"/>
  <c r="V24" i="46" s="1"/>
  <c r="P23" i="46"/>
  <c r="R23" i="46" s="1"/>
  <c r="M23" i="46"/>
  <c r="V23" i="46" s="1"/>
  <c r="P22" i="46"/>
  <c r="W22" i="46" s="1"/>
  <c r="M22" i="46"/>
  <c r="V22" i="46" s="1"/>
  <c r="P21" i="46"/>
  <c r="W21" i="46" s="1"/>
  <c r="M21" i="46"/>
  <c r="V21" i="46" s="1"/>
  <c r="V20" i="46"/>
  <c r="R20" i="46"/>
  <c r="P20" i="46"/>
  <c r="W20" i="46" s="1"/>
  <c r="O20" i="46"/>
  <c r="S20" i="46" s="1"/>
  <c r="M20" i="46"/>
  <c r="P19" i="46"/>
  <c r="R19" i="46" s="1"/>
  <c r="M19" i="46"/>
  <c r="V19" i="46" s="1"/>
  <c r="V18" i="46"/>
  <c r="R18" i="46"/>
  <c r="P18" i="46"/>
  <c r="W18" i="46" s="1"/>
  <c r="M18" i="46"/>
  <c r="O18" i="46" s="1"/>
  <c r="S18" i="46" s="1"/>
  <c r="P17" i="46"/>
  <c r="R17" i="46" s="1"/>
  <c r="M17" i="46"/>
  <c r="O17" i="46" s="1"/>
  <c r="P16" i="46"/>
  <c r="W16" i="46" s="1"/>
  <c r="O16" i="46"/>
  <c r="M16" i="46"/>
  <c r="V16" i="46" s="1"/>
  <c r="P15" i="46"/>
  <c r="R15" i="46" s="1"/>
  <c r="M15" i="46"/>
  <c r="V15" i="46" s="1"/>
  <c r="R14" i="46"/>
  <c r="P14" i="46"/>
  <c r="W14" i="46" s="1"/>
  <c r="O14" i="46"/>
  <c r="M14" i="46"/>
  <c r="V14" i="46" s="1"/>
  <c r="P13" i="46"/>
  <c r="R13" i="46" s="1"/>
  <c r="M13" i="46"/>
  <c r="V13" i="46" s="1"/>
  <c r="P12" i="46"/>
  <c r="O12" i="46"/>
  <c r="M12" i="46"/>
  <c r="V12" i="46" s="1"/>
  <c r="P11" i="46"/>
  <c r="W11" i="46" s="1"/>
  <c r="M11" i="46"/>
  <c r="V11" i="46" s="1"/>
  <c r="R10" i="46"/>
  <c r="P10" i="46"/>
  <c r="W10" i="46" s="1"/>
  <c r="M10" i="46"/>
  <c r="V10" i="46" s="1"/>
  <c r="P9" i="46"/>
  <c r="R9" i="46" s="1"/>
  <c r="M9" i="46"/>
  <c r="V9" i="46" s="1"/>
  <c r="P8" i="46"/>
  <c r="W8" i="46" s="1"/>
  <c r="M8" i="46"/>
  <c r="O8" i="46" s="1"/>
  <c r="P79" i="45"/>
  <c r="R79" i="45" s="1"/>
  <c r="M79" i="45"/>
  <c r="O79" i="45" s="1"/>
  <c r="P78" i="45"/>
  <c r="R78" i="45" s="1"/>
  <c r="M78" i="45"/>
  <c r="O78" i="45" s="1"/>
  <c r="P77" i="45"/>
  <c r="R77" i="45" s="1"/>
  <c r="O77" i="45"/>
  <c r="M77" i="45"/>
  <c r="V76" i="45"/>
  <c r="P76" i="45"/>
  <c r="R76" i="45" s="1"/>
  <c r="O76" i="45"/>
  <c r="M76" i="45"/>
  <c r="P75" i="45"/>
  <c r="R75" i="45" s="1"/>
  <c r="O75" i="45"/>
  <c r="M75" i="45"/>
  <c r="V75" i="45" s="1"/>
  <c r="P74" i="45"/>
  <c r="W74" i="45" s="1"/>
  <c r="M74" i="45"/>
  <c r="V74" i="45" s="1"/>
  <c r="P73" i="45"/>
  <c r="W73" i="45" s="1"/>
  <c r="O73" i="45"/>
  <c r="M73" i="45"/>
  <c r="V73" i="45" s="1"/>
  <c r="V72" i="45"/>
  <c r="P72" i="45"/>
  <c r="R72" i="45" s="1"/>
  <c r="O72" i="45"/>
  <c r="M72" i="45"/>
  <c r="R71" i="45"/>
  <c r="P71" i="45"/>
  <c r="W71" i="45" s="1"/>
  <c r="M71" i="45"/>
  <c r="O71" i="45" s="1"/>
  <c r="S71" i="45" s="1"/>
  <c r="P70" i="45"/>
  <c r="W70" i="45" s="1"/>
  <c r="M70" i="45"/>
  <c r="V70" i="45" s="1"/>
  <c r="R69" i="45"/>
  <c r="P69" i="45"/>
  <c r="W69" i="45" s="1"/>
  <c r="M69" i="45"/>
  <c r="O69" i="45" s="1"/>
  <c r="S69" i="45" s="1"/>
  <c r="P68" i="45"/>
  <c r="R68" i="45" s="1"/>
  <c r="O68" i="45"/>
  <c r="M68" i="45"/>
  <c r="V68" i="45" s="1"/>
  <c r="R67" i="45"/>
  <c r="P67" i="45"/>
  <c r="W67" i="45" s="1"/>
  <c r="M67" i="45"/>
  <c r="O67" i="45" s="1"/>
  <c r="S67" i="45" s="1"/>
  <c r="P66" i="45"/>
  <c r="W66" i="45" s="1"/>
  <c r="M66" i="45"/>
  <c r="V66" i="45" s="1"/>
  <c r="V65" i="45"/>
  <c r="P65" i="45"/>
  <c r="W65" i="45" s="1"/>
  <c r="O65" i="45"/>
  <c r="M65" i="45"/>
  <c r="P64" i="45"/>
  <c r="R64" i="45" s="1"/>
  <c r="M64" i="45"/>
  <c r="V64" i="45" s="1"/>
  <c r="V63" i="45"/>
  <c r="R63" i="45"/>
  <c r="P63" i="45"/>
  <c r="W63" i="45" s="1"/>
  <c r="O63" i="45"/>
  <c r="S63" i="45" s="1"/>
  <c r="M63" i="45"/>
  <c r="P62" i="45"/>
  <c r="W62" i="45" s="1"/>
  <c r="M62" i="45"/>
  <c r="V62" i="45" s="1"/>
  <c r="R61" i="45"/>
  <c r="P61" i="45"/>
  <c r="W61" i="45" s="1"/>
  <c r="M61" i="45"/>
  <c r="V61" i="45" s="1"/>
  <c r="P60" i="45"/>
  <c r="R60" i="45" s="1"/>
  <c r="M60" i="45"/>
  <c r="V60" i="45" s="1"/>
  <c r="V59" i="45"/>
  <c r="P59" i="45"/>
  <c r="W59" i="45" s="1"/>
  <c r="O59" i="45"/>
  <c r="M59" i="45"/>
  <c r="P58" i="45"/>
  <c r="W58" i="45" s="1"/>
  <c r="M58" i="45"/>
  <c r="V58" i="45" s="1"/>
  <c r="P57" i="45"/>
  <c r="W57" i="45" s="1"/>
  <c r="O57" i="45"/>
  <c r="M57" i="45"/>
  <c r="V57" i="45" s="1"/>
  <c r="P56" i="45"/>
  <c r="R56" i="45" s="1"/>
  <c r="M56" i="45"/>
  <c r="V56" i="45" s="1"/>
  <c r="P55" i="45"/>
  <c r="W55" i="45" s="1"/>
  <c r="M55" i="45"/>
  <c r="V55" i="45" s="1"/>
  <c r="P54" i="45"/>
  <c r="W54" i="45" s="1"/>
  <c r="M54" i="45"/>
  <c r="V54" i="45" s="1"/>
  <c r="V53" i="45"/>
  <c r="R53" i="45"/>
  <c r="P53" i="45"/>
  <c r="W53" i="45" s="1"/>
  <c r="M53" i="45"/>
  <c r="O53" i="45" s="1"/>
  <c r="S53" i="45" s="1"/>
  <c r="P52" i="45"/>
  <c r="R52" i="45" s="1"/>
  <c r="M52" i="45"/>
  <c r="V52" i="45" s="1"/>
  <c r="P35" i="45"/>
  <c r="R35" i="45" s="1"/>
  <c r="M35" i="45"/>
  <c r="O35" i="45" s="1"/>
  <c r="S35" i="45" s="1"/>
  <c r="R34" i="45"/>
  <c r="P34" i="45"/>
  <c r="M34" i="45"/>
  <c r="O34" i="45" s="1"/>
  <c r="S34" i="45" s="1"/>
  <c r="P33" i="45"/>
  <c r="R33" i="45" s="1"/>
  <c r="M33" i="45"/>
  <c r="O33" i="45" s="1"/>
  <c r="R32" i="45"/>
  <c r="P32" i="45"/>
  <c r="W32" i="45" s="1"/>
  <c r="M32" i="45"/>
  <c r="O32" i="45" s="1"/>
  <c r="S32" i="45" s="1"/>
  <c r="P31" i="45"/>
  <c r="R31" i="45" s="1"/>
  <c r="M31" i="45"/>
  <c r="V31" i="45" s="1"/>
  <c r="P30" i="45"/>
  <c r="W30" i="45" s="1"/>
  <c r="O30" i="45"/>
  <c r="M30" i="45"/>
  <c r="V30" i="45" s="1"/>
  <c r="P29" i="45"/>
  <c r="W29" i="45" s="1"/>
  <c r="M29" i="45"/>
  <c r="V29" i="45" s="1"/>
  <c r="V28" i="45"/>
  <c r="P28" i="45"/>
  <c r="W28" i="45" s="1"/>
  <c r="O28" i="45"/>
  <c r="M28" i="45"/>
  <c r="P27" i="45"/>
  <c r="R27" i="45" s="1"/>
  <c r="M27" i="45"/>
  <c r="V27" i="45" s="1"/>
  <c r="R26" i="45"/>
  <c r="P26" i="45"/>
  <c r="W26" i="45" s="1"/>
  <c r="M26" i="45"/>
  <c r="V26" i="45" s="1"/>
  <c r="P25" i="45"/>
  <c r="W25" i="45" s="1"/>
  <c r="M25" i="45"/>
  <c r="V25" i="45" s="1"/>
  <c r="P24" i="45"/>
  <c r="W24" i="45" s="1"/>
  <c r="M24" i="45"/>
  <c r="V24" i="45" s="1"/>
  <c r="P23" i="45"/>
  <c r="R23" i="45" s="1"/>
  <c r="M23" i="45"/>
  <c r="V23" i="45" s="1"/>
  <c r="P22" i="45"/>
  <c r="W22" i="45" s="1"/>
  <c r="O22" i="45"/>
  <c r="M22" i="45"/>
  <c r="V22" i="45" s="1"/>
  <c r="P21" i="45"/>
  <c r="W21" i="45" s="1"/>
  <c r="M21" i="45"/>
  <c r="V21" i="45" s="1"/>
  <c r="P20" i="45"/>
  <c r="W20" i="45" s="1"/>
  <c r="M20" i="45"/>
  <c r="V20" i="45" s="1"/>
  <c r="P19" i="45"/>
  <c r="R19" i="45" s="1"/>
  <c r="M19" i="45"/>
  <c r="V19" i="45" s="1"/>
  <c r="V18" i="45"/>
  <c r="R18" i="45"/>
  <c r="P18" i="45"/>
  <c r="W18" i="45" s="1"/>
  <c r="O18" i="45"/>
  <c r="M18" i="45"/>
  <c r="P17" i="45"/>
  <c r="W17" i="45" s="1"/>
  <c r="M17" i="45"/>
  <c r="V17" i="45" s="1"/>
  <c r="R16" i="45"/>
  <c r="P16" i="45"/>
  <c r="W16" i="45" s="1"/>
  <c r="M16" i="45"/>
  <c r="O16" i="45" s="1"/>
  <c r="S16" i="45" s="1"/>
  <c r="P15" i="45"/>
  <c r="R15" i="45" s="1"/>
  <c r="M15" i="45"/>
  <c r="V15" i="45" s="1"/>
  <c r="P14" i="45"/>
  <c r="W14" i="45" s="1"/>
  <c r="O14" i="45"/>
  <c r="M14" i="45"/>
  <c r="V14" i="45" s="1"/>
  <c r="P13" i="45"/>
  <c r="W13" i="45" s="1"/>
  <c r="M13" i="45"/>
  <c r="V13" i="45" s="1"/>
  <c r="V12" i="45"/>
  <c r="P12" i="45"/>
  <c r="W12" i="45" s="1"/>
  <c r="O12" i="45"/>
  <c r="M12" i="45"/>
  <c r="P11" i="45"/>
  <c r="R11" i="45" s="1"/>
  <c r="M11" i="45"/>
  <c r="V11" i="45" s="1"/>
  <c r="R10" i="45"/>
  <c r="P10" i="45"/>
  <c r="W10" i="45" s="1"/>
  <c r="M10" i="45"/>
  <c r="V10" i="45" s="1"/>
  <c r="P9" i="45"/>
  <c r="R9" i="45" s="1"/>
  <c r="M9" i="45"/>
  <c r="V9" i="45" s="1"/>
  <c r="P8" i="45"/>
  <c r="W8" i="45" s="1"/>
  <c r="M8" i="45"/>
  <c r="V8" i="45" s="1"/>
  <c r="P35" i="44"/>
  <c r="R35" i="44" s="1"/>
  <c r="O35" i="44"/>
  <c r="M35" i="44"/>
  <c r="P34" i="44"/>
  <c r="R34" i="44" s="1"/>
  <c r="M34" i="44"/>
  <c r="O34" i="44" s="1"/>
  <c r="P33" i="44"/>
  <c r="R33" i="44" s="1"/>
  <c r="M33" i="44"/>
  <c r="O33" i="44" s="1"/>
  <c r="P32" i="44"/>
  <c r="W32" i="44" s="1"/>
  <c r="M32" i="44"/>
  <c r="V32" i="44" s="1"/>
  <c r="P31" i="44"/>
  <c r="W31" i="44" s="1"/>
  <c r="M31" i="44"/>
  <c r="V31" i="44" s="1"/>
  <c r="P30" i="44"/>
  <c r="R30" i="44" s="1"/>
  <c r="M30" i="44"/>
  <c r="V30" i="44" s="1"/>
  <c r="V29" i="44"/>
  <c r="P29" i="44"/>
  <c r="W29" i="44" s="1"/>
  <c r="M29" i="44"/>
  <c r="O29" i="44" s="1"/>
  <c r="P28" i="44"/>
  <c r="W28" i="44" s="1"/>
  <c r="M28" i="44"/>
  <c r="V28" i="44" s="1"/>
  <c r="P27" i="44"/>
  <c r="W27" i="44" s="1"/>
  <c r="O27" i="44"/>
  <c r="M27" i="44"/>
  <c r="V27" i="44" s="1"/>
  <c r="P26" i="44"/>
  <c r="R26" i="44" s="1"/>
  <c r="M26" i="44"/>
  <c r="V26" i="44" s="1"/>
  <c r="P25" i="44"/>
  <c r="W25" i="44" s="1"/>
  <c r="M25" i="44"/>
  <c r="V25" i="44" s="1"/>
  <c r="P24" i="44"/>
  <c r="W24" i="44" s="1"/>
  <c r="M24" i="44"/>
  <c r="V24" i="44" s="1"/>
  <c r="V23" i="44"/>
  <c r="P23" i="44"/>
  <c r="W23" i="44" s="1"/>
  <c r="M23" i="44"/>
  <c r="O23" i="44" s="1"/>
  <c r="P22" i="44"/>
  <c r="R22" i="44" s="1"/>
  <c r="M22" i="44"/>
  <c r="V22" i="44" s="1"/>
  <c r="P21" i="44"/>
  <c r="W21" i="44" s="1"/>
  <c r="O21" i="44"/>
  <c r="M21" i="44"/>
  <c r="V21" i="44" s="1"/>
  <c r="P20" i="44"/>
  <c r="W20" i="44" s="1"/>
  <c r="M20" i="44"/>
  <c r="V20" i="44" s="1"/>
  <c r="P19" i="44"/>
  <c r="W19" i="44" s="1"/>
  <c r="M19" i="44"/>
  <c r="V19" i="44" s="1"/>
  <c r="P18" i="44"/>
  <c r="R18" i="44" s="1"/>
  <c r="M18" i="44"/>
  <c r="V18" i="44" s="1"/>
  <c r="P17" i="44"/>
  <c r="W17" i="44" s="1"/>
  <c r="M17" i="44"/>
  <c r="O17" i="44" s="1"/>
  <c r="P16" i="44"/>
  <c r="W16" i="44" s="1"/>
  <c r="M16" i="44"/>
  <c r="V16" i="44" s="1"/>
  <c r="P15" i="44"/>
  <c r="W15" i="44" s="1"/>
  <c r="M15" i="44"/>
  <c r="V15" i="44" s="1"/>
  <c r="P14" i="44"/>
  <c r="R14" i="44" s="1"/>
  <c r="M14" i="44"/>
  <c r="V14" i="44" s="1"/>
  <c r="P13" i="44"/>
  <c r="W13" i="44" s="1"/>
  <c r="M13" i="44"/>
  <c r="V13" i="44" s="1"/>
  <c r="P12" i="44"/>
  <c r="W12" i="44" s="1"/>
  <c r="M12" i="44"/>
  <c r="V12" i="44" s="1"/>
  <c r="P11" i="44"/>
  <c r="W11" i="44" s="1"/>
  <c r="M11" i="44"/>
  <c r="O11" i="44" s="1"/>
  <c r="P10" i="44"/>
  <c r="R10" i="44" s="1"/>
  <c r="M10" i="44"/>
  <c r="V10" i="44" s="1"/>
  <c r="P9" i="44"/>
  <c r="W9" i="44" s="1"/>
  <c r="M9" i="44"/>
  <c r="O9" i="44" s="1"/>
  <c r="P8" i="44"/>
  <c r="W8" i="44" s="1"/>
  <c r="M8" i="44"/>
  <c r="V8" i="44" s="1"/>
  <c r="P37" i="43"/>
  <c r="R37" i="43" s="1"/>
  <c r="M37" i="43"/>
  <c r="O37" i="43" s="1"/>
  <c r="P36" i="43"/>
  <c r="R36" i="43" s="1"/>
  <c r="M36" i="43"/>
  <c r="O36" i="43" s="1"/>
  <c r="P35" i="43"/>
  <c r="R35" i="43" s="1"/>
  <c r="M35" i="43"/>
  <c r="O35" i="43" s="1"/>
  <c r="P34" i="43"/>
  <c r="W34" i="43" s="1"/>
  <c r="M34" i="43"/>
  <c r="V34" i="43" s="1"/>
  <c r="P33" i="43"/>
  <c r="R33" i="43" s="1"/>
  <c r="M33" i="43"/>
  <c r="V33" i="43" s="1"/>
  <c r="P32" i="43"/>
  <c r="W32" i="43" s="1"/>
  <c r="M32" i="43"/>
  <c r="V32" i="43" s="1"/>
  <c r="P31" i="43"/>
  <c r="W31" i="43" s="1"/>
  <c r="M31" i="43"/>
  <c r="V31" i="43" s="1"/>
  <c r="P30" i="43"/>
  <c r="W30" i="43" s="1"/>
  <c r="M30" i="43"/>
  <c r="O30" i="43" s="1"/>
  <c r="P29" i="43"/>
  <c r="R29" i="43" s="1"/>
  <c r="M29" i="43"/>
  <c r="V29" i="43" s="1"/>
  <c r="P28" i="43"/>
  <c r="W28" i="43" s="1"/>
  <c r="M28" i="43"/>
  <c r="V28" i="43" s="1"/>
  <c r="P27" i="43"/>
  <c r="W27" i="43" s="1"/>
  <c r="M27" i="43"/>
  <c r="V27" i="43" s="1"/>
  <c r="P26" i="43"/>
  <c r="W26" i="43" s="1"/>
  <c r="M26" i="43"/>
  <c r="O26" i="43" s="1"/>
  <c r="P25" i="43"/>
  <c r="R25" i="43" s="1"/>
  <c r="M25" i="43"/>
  <c r="V25" i="43" s="1"/>
  <c r="P24" i="43"/>
  <c r="W24" i="43" s="1"/>
  <c r="M24" i="43"/>
  <c r="V24" i="43" s="1"/>
  <c r="P23" i="43"/>
  <c r="W23" i="43" s="1"/>
  <c r="M23" i="43"/>
  <c r="V23" i="43" s="1"/>
  <c r="P22" i="43"/>
  <c r="W22" i="43" s="1"/>
  <c r="M22" i="43"/>
  <c r="O22" i="43" s="1"/>
  <c r="P21" i="43"/>
  <c r="R21" i="43" s="1"/>
  <c r="M21" i="43"/>
  <c r="V21" i="43" s="1"/>
  <c r="P20" i="43"/>
  <c r="W20" i="43" s="1"/>
  <c r="M20" i="43"/>
  <c r="V20" i="43" s="1"/>
  <c r="P19" i="43"/>
  <c r="R19" i="43" s="1"/>
  <c r="M19" i="43"/>
  <c r="V19" i="43" s="1"/>
  <c r="P18" i="43"/>
  <c r="W18" i="43" s="1"/>
  <c r="M18" i="43"/>
  <c r="V18" i="43" s="1"/>
  <c r="P16" i="43"/>
  <c r="R16" i="43" s="1"/>
  <c r="M16" i="43"/>
  <c r="V16" i="43" s="1"/>
  <c r="P15" i="43"/>
  <c r="W15" i="43" s="1"/>
  <c r="M15" i="43"/>
  <c r="V15" i="43" s="1"/>
  <c r="P14" i="43"/>
  <c r="R14" i="43" s="1"/>
  <c r="M14" i="43"/>
  <c r="V14" i="43" s="1"/>
  <c r="P13" i="43"/>
  <c r="W13" i="43" s="1"/>
  <c r="M13" i="43"/>
  <c r="O13" i="43" s="1"/>
  <c r="P12" i="43"/>
  <c r="R12" i="43" s="1"/>
  <c r="M12" i="43"/>
  <c r="V12" i="43" s="1"/>
  <c r="P11" i="43"/>
  <c r="W11" i="43" s="1"/>
  <c r="M11" i="43"/>
  <c r="V11" i="43" s="1"/>
  <c r="P10" i="43"/>
  <c r="R10" i="43" s="1"/>
  <c r="M10" i="43"/>
  <c r="V10" i="43" s="1"/>
  <c r="P8" i="43"/>
  <c r="W8" i="43" s="1"/>
  <c r="M8" i="43"/>
  <c r="V8" i="43" s="1"/>
  <c r="V70" i="46" l="1"/>
  <c r="O70" i="46"/>
  <c r="V17" i="47"/>
  <c r="O17" i="47"/>
  <c r="S17" i="47" s="1"/>
  <c r="V12" i="49"/>
  <c r="O12" i="49"/>
  <c r="V24" i="51"/>
  <c r="V40" i="51" s="1"/>
  <c r="O24" i="51"/>
  <c r="O10" i="45"/>
  <c r="S10" i="45" s="1"/>
  <c r="R14" i="45"/>
  <c r="V16" i="45"/>
  <c r="V34" i="45" s="1"/>
  <c r="O26" i="45"/>
  <c r="S26" i="45" s="1"/>
  <c r="R30" i="45"/>
  <c r="V32" i="45"/>
  <c r="O61" i="45"/>
  <c r="S61" i="45" s="1"/>
  <c r="R65" i="45"/>
  <c r="V67" i="45"/>
  <c r="V69" i="45"/>
  <c r="V71" i="45"/>
  <c r="V78" i="45" s="1"/>
  <c r="R73" i="45"/>
  <c r="R8" i="46"/>
  <c r="R16" i="46"/>
  <c r="S16" i="46" s="1"/>
  <c r="O56" i="46"/>
  <c r="R76" i="46"/>
  <c r="R23" i="47"/>
  <c r="O54" i="47"/>
  <c r="S54" i="47" s="1"/>
  <c r="S61" i="47"/>
  <c r="V69" i="47"/>
  <c r="O69" i="47"/>
  <c r="S69" i="47" s="1"/>
  <c r="S15" i="48"/>
  <c r="R68" i="48"/>
  <c r="R56" i="49"/>
  <c r="W24" i="50"/>
  <c r="R24" i="50"/>
  <c r="S69" i="50"/>
  <c r="V77" i="50"/>
  <c r="O77" i="50"/>
  <c r="S77" i="50" s="1"/>
  <c r="V28" i="52"/>
  <c r="O28" i="52"/>
  <c r="O60" i="52"/>
  <c r="S60" i="52" s="1"/>
  <c r="S78" i="52"/>
  <c r="V87" i="46"/>
  <c r="W57" i="47"/>
  <c r="R57" i="47"/>
  <c r="V25" i="48"/>
  <c r="O25" i="48"/>
  <c r="S31" i="48"/>
  <c r="S24" i="50"/>
  <c r="V12" i="51"/>
  <c r="O12" i="51"/>
  <c r="W62" i="52"/>
  <c r="R62" i="52"/>
  <c r="O19" i="44"/>
  <c r="O8" i="45"/>
  <c r="R12" i="45"/>
  <c r="O24" i="45"/>
  <c r="S24" i="45" s="1"/>
  <c r="R28" i="45"/>
  <c r="S59" i="45"/>
  <c r="V8" i="46"/>
  <c r="R31" i="48"/>
  <c r="V78" i="48"/>
  <c r="O78" i="48"/>
  <c r="S80" i="49"/>
  <c r="R10" i="50"/>
  <c r="O22" i="50"/>
  <c r="S22" i="50" s="1"/>
  <c r="S36" i="50"/>
  <c r="R67" i="51"/>
  <c r="W16" i="52"/>
  <c r="R16" i="52"/>
  <c r="S16" i="52" s="1"/>
  <c r="S82" i="52"/>
  <c r="V64" i="44"/>
  <c r="O64" i="44"/>
  <c r="W8" i="50"/>
  <c r="R8" i="50"/>
  <c r="S8" i="50" s="1"/>
  <c r="V61" i="50"/>
  <c r="O61" i="50"/>
  <c r="S61" i="50" s="1"/>
  <c r="V75" i="51"/>
  <c r="O75" i="51"/>
  <c r="O31" i="44"/>
  <c r="R8" i="45"/>
  <c r="O20" i="45"/>
  <c r="R24" i="45"/>
  <c r="O55" i="45"/>
  <c r="R59" i="45"/>
  <c r="R70" i="45"/>
  <c r="S79" i="45"/>
  <c r="R32" i="46"/>
  <c r="S32" i="46" s="1"/>
  <c r="V33" i="47"/>
  <c r="O33" i="47"/>
  <c r="S33" i="47" s="1"/>
  <c r="W29" i="48"/>
  <c r="R29" i="48"/>
  <c r="S29" i="48" s="1"/>
  <c r="O64" i="48"/>
  <c r="S64" i="48" s="1"/>
  <c r="S70" i="48"/>
  <c r="W16" i="49"/>
  <c r="R16" i="49"/>
  <c r="S16" i="49" s="1"/>
  <c r="O74" i="49"/>
  <c r="S74" i="49" s="1"/>
  <c r="S81" i="50"/>
  <c r="W16" i="51"/>
  <c r="R16" i="51"/>
  <c r="S22" i="51"/>
  <c r="W28" i="51"/>
  <c r="R28" i="51"/>
  <c r="S28" i="51" s="1"/>
  <c r="O63" i="51"/>
  <c r="S63" i="51" s="1"/>
  <c r="S14" i="52"/>
  <c r="S32" i="52"/>
  <c r="V58" i="52"/>
  <c r="V81" i="52" s="1"/>
  <c r="O58" i="52"/>
  <c r="S64" i="52"/>
  <c r="O68" i="44"/>
  <c r="S28" i="45"/>
  <c r="S22" i="45"/>
  <c r="W66" i="48"/>
  <c r="R66" i="48"/>
  <c r="S66" i="48" s="1"/>
  <c r="W54" i="49"/>
  <c r="R54" i="49"/>
  <c r="S54" i="49" s="1"/>
  <c r="S16" i="51"/>
  <c r="W65" i="51"/>
  <c r="R65" i="51"/>
  <c r="S65" i="51" s="1"/>
  <c r="S18" i="45"/>
  <c r="R22" i="45"/>
  <c r="R57" i="45"/>
  <c r="R74" i="45"/>
  <c r="W12" i="46"/>
  <c r="R12" i="46"/>
  <c r="S12" i="46" s="1"/>
  <c r="S38" i="46"/>
  <c r="R60" i="46"/>
  <c r="O72" i="46"/>
  <c r="O19" i="47"/>
  <c r="W73" i="47"/>
  <c r="R73" i="47"/>
  <c r="S73" i="47" s="1"/>
  <c r="R13" i="48"/>
  <c r="O27" i="48"/>
  <c r="S27" i="48" s="1"/>
  <c r="S33" i="48"/>
  <c r="R84" i="48"/>
  <c r="O14" i="49"/>
  <c r="S14" i="49" s="1"/>
  <c r="S20" i="49"/>
  <c r="V20" i="50"/>
  <c r="O20" i="50"/>
  <c r="S20" i="50" s="1"/>
  <c r="O14" i="51"/>
  <c r="S14" i="51" s="1"/>
  <c r="W53" i="44"/>
  <c r="R53" i="44"/>
  <c r="S57" i="45"/>
  <c r="V26" i="46"/>
  <c r="O26" i="46"/>
  <c r="W74" i="46"/>
  <c r="R74" i="46"/>
  <c r="S74" i="46" s="1"/>
  <c r="V28" i="49"/>
  <c r="O28" i="49"/>
  <c r="R20" i="45"/>
  <c r="R55" i="45"/>
  <c r="O10" i="46"/>
  <c r="S10" i="46" s="1"/>
  <c r="W30" i="46"/>
  <c r="R30" i="46"/>
  <c r="S30" i="46" s="1"/>
  <c r="R59" i="47"/>
  <c r="S77" i="47"/>
  <c r="W11" i="48"/>
  <c r="R11" i="48"/>
  <c r="S11" i="48" s="1"/>
  <c r="W82" i="48"/>
  <c r="R82" i="48"/>
  <c r="S82" i="48" s="1"/>
  <c r="V35" i="49"/>
  <c r="S32" i="49"/>
  <c r="W68" i="49"/>
  <c r="R68" i="49"/>
  <c r="S65" i="50"/>
  <c r="R67" i="50"/>
  <c r="S67" i="50" s="1"/>
  <c r="O79" i="50"/>
  <c r="S79" i="50" s="1"/>
  <c r="S18" i="52"/>
  <c r="O30" i="52"/>
  <c r="S30" i="52" s="1"/>
  <c r="R64" i="52"/>
  <c r="V74" i="52"/>
  <c r="O74" i="52"/>
  <c r="V60" i="44"/>
  <c r="O60" i="44"/>
  <c r="S12" i="45"/>
  <c r="W21" i="47"/>
  <c r="R21" i="47"/>
  <c r="S21" i="47" s="1"/>
  <c r="S14" i="45"/>
  <c r="S30" i="45"/>
  <c r="S65" i="45"/>
  <c r="S73" i="45"/>
  <c r="S77" i="45"/>
  <c r="S8" i="46"/>
  <c r="W58" i="46"/>
  <c r="R58" i="46"/>
  <c r="S58" i="46" s="1"/>
  <c r="S57" i="47"/>
  <c r="S80" i="47"/>
  <c r="V62" i="48"/>
  <c r="O62" i="48"/>
  <c r="S68" i="48"/>
  <c r="S36" i="49"/>
  <c r="W65" i="50"/>
  <c r="R65" i="50"/>
  <c r="S32" i="51"/>
  <c r="V61" i="51"/>
  <c r="V88" i="51" s="1"/>
  <c r="O61" i="51"/>
  <c r="W79" i="51"/>
  <c r="R79" i="51"/>
  <c r="S79" i="51" s="1"/>
  <c r="S62" i="52"/>
  <c r="V75" i="44"/>
  <c r="O75" i="44"/>
  <c r="V31" i="48"/>
  <c r="V68" i="48"/>
  <c r="V18" i="49"/>
  <c r="R28" i="46"/>
  <c r="S28" i="46" s="1"/>
  <c r="R56" i="46"/>
  <c r="R72" i="46"/>
  <c r="S15" i="47"/>
  <c r="R19" i="47"/>
  <c r="O31" i="47"/>
  <c r="S31" i="47" s="1"/>
  <c r="S67" i="47"/>
  <c r="S21" i="48"/>
  <c r="S23" i="48"/>
  <c r="S60" i="48"/>
  <c r="S76" i="48"/>
  <c r="S10" i="49"/>
  <c r="V81" i="49"/>
  <c r="S18" i="50"/>
  <c r="S34" i="50"/>
  <c r="S59" i="50"/>
  <c r="S59" i="51"/>
  <c r="S72" i="52"/>
  <c r="O22" i="46"/>
  <c r="R26" i="46"/>
  <c r="R70" i="46"/>
  <c r="R86" i="46"/>
  <c r="R17" i="47"/>
  <c r="S36" i="47"/>
  <c r="O65" i="47"/>
  <c r="S65" i="47" s="1"/>
  <c r="R69" i="47"/>
  <c r="O19" i="48"/>
  <c r="R25" i="48"/>
  <c r="O37" i="48"/>
  <c r="O58" i="48"/>
  <c r="R62" i="48"/>
  <c r="O74" i="48"/>
  <c r="R78" i="48"/>
  <c r="O8" i="49"/>
  <c r="S8" i="49" s="1"/>
  <c r="R12" i="49"/>
  <c r="O24" i="49"/>
  <c r="S24" i="49" s="1"/>
  <c r="R28" i="49"/>
  <c r="R60" i="49"/>
  <c r="O16" i="50"/>
  <c r="R20" i="50"/>
  <c r="O32" i="50"/>
  <c r="S32" i="50" s="1"/>
  <c r="O57" i="50"/>
  <c r="R61" i="50"/>
  <c r="O73" i="50"/>
  <c r="S73" i="50" s="1"/>
  <c r="R77" i="50"/>
  <c r="O8" i="51"/>
  <c r="R12" i="51"/>
  <c r="R24" i="51"/>
  <c r="O36" i="51"/>
  <c r="O57" i="51"/>
  <c r="S57" i="51" s="1"/>
  <c r="R61" i="51"/>
  <c r="O71" i="51"/>
  <c r="S71" i="51" s="1"/>
  <c r="R75" i="51"/>
  <c r="O10" i="52"/>
  <c r="O24" i="52"/>
  <c r="R28" i="52"/>
  <c r="O54" i="52"/>
  <c r="S54" i="52" s="1"/>
  <c r="R58" i="52"/>
  <c r="O70" i="52"/>
  <c r="R74" i="52"/>
  <c r="O54" i="44"/>
  <c r="O56" i="44"/>
  <c r="R58" i="44"/>
  <c r="R64" i="44"/>
  <c r="R77" i="44"/>
  <c r="W15" i="46"/>
  <c r="S79" i="47"/>
  <c r="S35" i="48"/>
  <c r="S79" i="49"/>
  <c r="R38" i="51"/>
  <c r="S38" i="51" s="1"/>
  <c r="R59" i="51"/>
  <c r="R73" i="51"/>
  <c r="S73" i="51" s="1"/>
  <c r="O85" i="51"/>
  <c r="S85" i="51" s="1"/>
  <c r="R12" i="52"/>
  <c r="S12" i="52" s="1"/>
  <c r="R26" i="52"/>
  <c r="S26" i="52" s="1"/>
  <c r="R56" i="52"/>
  <c r="S56" i="52" s="1"/>
  <c r="R72" i="52"/>
  <c r="O67" i="44"/>
  <c r="R22" i="46"/>
  <c r="R38" i="46"/>
  <c r="R66" i="46"/>
  <c r="S66" i="46" s="1"/>
  <c r="R82" i="46"/>
  <c r="S82" i="46" s="1"/>
  <c r="R13" i="47"/>
  <c r="S13" i="47" s="1"/>
  <c r="R29" i="47"/>
  <c r="S29" i="47" s="1"/>
  <c r="R65" i="47"/>
  <c r="R19" i="48"/>
  <c r="R37" i="48"/>
  <c r="R58" i="48"/>
  <c r="R74" i="48"/>
  <c r="R8" i="49"/>
  <c r="R24" i="49"/>
  <c r="R16" i="50"/>
  <c r="R32" i="50"/>
  <c r="R57" i="50"/>
  <c r="R73" i="50"/>
  <c r="R8" i="51"/>
  <c r="R36" i="51"/>
  <c r="R57" i="51"/>
  <c r="R71" i="51"/>
  <c r="S83" i="51"/>
  <c r="R10" i="52"/>
  <c r="S20" i="52"/>
  <c r="R24" i="52"/>
  <c r="R54" i="52"/>
  <c r="R70" i="52"/>
  <c r="R56" i="44"/>
  <c r="S14" i="46"/>
  <c r="S60" i="46"/>
  <c r="S76" i="46"/>
  <c r="S85" i="46"/>
  <c r="S23" i="47"/>
  <c r="S59" i="47"/>
  <c r="S75" i="47"/>
  <c r="R35" i="48"/>
  <c r="R56" i="48"/>
  <c r="S56" i="48" s="1"/>
  <c r="R72" i="48"/>
  <c r="S72" i="48" s="1"/>
  <c r="S84" i="48"/>
  <c r="R22" i="49"/>
  <c r="S22" i="49" s="1"/>
  <c r="O56" i="49"/>
  <c r="S56" i="49" s="1"/>
  <c r="S10" i="50"/>
  <c r="S26" i="50"/>
  <c r="S18" i="51"/>
  <c r="S30" i="51"/>
  <c r="S67" i="51"/>
  <c r="R8" i="52"/>
  <c r="S8" i="52" s="1"/>
  <c r="R22" i="52"/>
  <c r="S22" i="52" s="1"/>
  <c r="S37" i="52"/>
  <c r="R68" i="52"/>
  <c r="S68" i="52" s="1"/>
  <c r="S63" i="43"/>
  <c r="R61" i="44"/>
  <c r="R66" i="44"/>
  <c r="S66" i="44" s="1"/>
  <c r="R54" i="44"/>
  <c r="S54" i="44" s="1"/>
  <c r="R73" i="44"/>
  <c r="R72" i="44"/>
  <c r="S72" i="44" s="1"/>
  <c r="R70" i="44"/>
  <c r="S70" i="44" s="1"/>
  <c r="R69" i="44"/>
  <c r="R68" i="44"/>
  <c r="S68" i="44" s="1"/>
  <c r="R60" i="44"/>
  <c r="R57" i="44"/>
  <c r="R65" i="44"/>
  <c r="W79" i="44"/>
  <c r="V58" i="44"/>
  <c r="S56" i="44"/>
  <c r="S58" i="44"/>
  <c r="S74" i="44"/>
  <c r="S79" i="44"/>
  <c r="S80" i="44"/>
  <c r="S62" i="44"/>
  <c r="S76" i="44"/>
  <c r="S78" i="44"/>
  <c r="S64" i="44"/>
  <c r="V79" i="44"/>
  <c r="O53" i="44"/>
  <c r="S53" i="44" s="1"/>
  <c r="R55" i="44"/>
  <c r="S55" i="44" s="1"/>
  <c r="O57" i="44"/>
  <c r="R59" i="44"/>
  <c r="S59" i="44" s="1"/>
  <c r="O61" i="44"/>
  <c r="R63" i="44"/>
  <c r="S63" i="44" s="1"/>
  <c r="O65" i="44"/>
  <c r="R67" i="44"/>
  <c r="S67" i="44" s="1"/>
  <c r="O69" i="44"/>
  <c r="R71" i="44"/>
  <c r="S71" i="44" s="1"/>
  <c r="O73" i="44"/>
  <c r="S73" i="44" s="1"/>
  <c r="R75" i="44"/>
  <c r="S75" i="44" s="1"/>
  <c r="O77" i="44"/>
  <c r="S34" i="44"/>
  <c r="R11" i="44"/>
  <c r="S11" i="44" s="1"/>
  <c r="R31" i="44"/>
  <c r="S31" i="44" s="1"/>
  <c r="S35" i="44"/>
  <c r="R13" i="44"/>
  <c r="R9" i="44"/>
  <c r="S9" i="44" s="1"/>
  <c r="R27" i="44"/>
  <c r="S27" i="44" s="1"/>
  <c r="R17" i="44"/>
  <c r="S17" i="44" s="1"/>
  <c r="R29" i="44"/>
  <c r="S29" i="44" s="1"/>
  <c r="S33" i="44"/>
  <c r="R23" i="44"/>
  <c r="S23" i="44" s="1"/>
  <c r="R15" i="44"/>
  <c r="R21" i="44"/>
  <c r="S21" i="44" s="1"/>
  <c r="R19" i="44"/>
  <c r="S19" i="44" s="1"/>
  <c r="R25" i="44"/>
  <c r="V17" i="44"/>
  <c r="O15" i="44"/>
  <c r="V11" i="44"/>
  <c r="V34" i="44" s="1"/>
  <c r="O25" i="44"/>
  <c r="S25" i="44" s="1"/>
  <c r="O13" i="44"/>
  <c r="V9" i="44"/>
  <c r="S81" i="43"/>
  <c r="S56" i="43"/>
  <c r="R8" i="43"/>
  <c r="O20" i="43"/>
  <c r="V22" i="43"/>
  <c r="O24" i="43"/>
  <c r="V26" i="43"/>
  <c r="O28" i="43"/>
  <c r="V30" i="43"/>
  <c r="O32" i="43"/>
  <c r="R61" i="43"/>
  <c r="O67" i="43"/>
  <c r="O74" i="43"/>
  <c r="S80" i="43"/>
  <c r="S61" i="43"/>
  <c r="R32" i="43"/>
  <c r="S32" i="43" s="1"/>
  <c r="S74" i="43"/>
  <c r="R74" i="43"/>
  <c r="R67" i="43"/>
  <c r="S67" i="43" s="1"/>
  <c r="R71" i="43"/>
  <c r="S71" i="43" s="1"/>
  <c r="O34" i="43"/>
  <c r="R58" i="43"/>
  <c r="S58" i="43" s="1"/>
  <c r="O60" i="43"/>
  <c r="R65" i="43"/>
  <c r="S65" i="43" s="1"/>
  <c r="O69" i="43"/>
  <c r="R73" i="43"/>
  <c r="S73" i="43" s="1"/>
  <c r="O76" i="43"/>
  <c r="R78" i="43"/>
  <c r="S78" i="43" s="1"/>
  <c r="V65" i="43"/>
  <c r="V73" i="43"/>
  <c r="S82" i="43"/>
  <c r="S9" i="43"/>
  <c r="R60" i="43"/>
  <c r="R69" i="43"/>
  <c r="R76" i="43"/>
  <c r="S17" i="43"/>
  <c r="V78" i="43"/>
  <c r="V58" i="43"/>
  <c r="V81" i="43" s="1"/>
  <c r="R55" i="43"/>
  <c r="R57" i="43"/>
  <c r="O59" i="43"/>
  <c r="S59" i="43" s="1"/>
  <c r="O62" i="43"/>
  <c r="S62" i="43" s="1"/>
  <c r="O64" i="43"/>
  <c r="S64" i="43" s="1"/>
  <c r="R66" i="43"/>
  <c r="O68" i="43"/>
  <c r="S68" i="43" s="1"/>
  <c r="R70" i="43"/>
  <c r="O72" i="43"/>
  <c r="S72" i="43" s="1"/>
  <c r="O75" i="43"/>
  <c r="S75" i="43" s="1"/>
  <c r="R77" i="43"/>
  <c r="O79" i="43"/>
  <c r="S79" i="43" s="1"/>
  <c r="W59" i="43"/>
  <c r="W62" i="43"/>
  <c r="W64" i="43"/>
  <c r="W68" i="43"/>
  <c r="W72" i="43"/>
  <c r="W75" i="43"/>
  <c r="W79" i="43"/>
  <c r="O55" i="43"/>
  <c r="O57" i="43"/>
  <c r="O66" i="43"/>
  <c r="S66" i="43" s="1"/>
  <c r="O70" i="43"/>
  <c r="O77" i="43"/>
  <c r="R28" i="43"/>
  <c r="S28" i="43" s="1"/>
  <c r="R34" i="43"/>
  <c r="S36" i="43"/>
  <c r="R30" i="43"/>
  <c r="S30" i="43" s="1"/>
  <c r="S35" i="43"/>
  <c r="R26" i="43"/>
  <c r="S26" i="43" s="1"/>
  <c r="R24" i="43"/>
  <c r="R20" i="43"/>
  <c r="S20" i="43" s="1"/>
  <c r="R18" i="43"/>
  <c r="R22" i="43"/>
  <c r="S22" i="43" s="1"/>
  <c r="R11" i="43"/>
  <c r="R13" i="43"/>
  <c r="S13" i="43" s="1"/>
  <c r="R15" i="43"/>
  <c r="O15" i="43"/>
  <c r="O18" i="43"/>
  <c r="V13" i="43"/>
  <c r="V36" i="43" s="1"/>
  <c r="O11" i="43"/>
  <c r="O8" i="43"/>
  <c r="S8" i="43" s="1"/>
  <c r="S79" i="52"/>
  <c r="V36" i="52"/>
  <c r="R9" i="52"/>
  <c r="O11" i="52"/>
  <c r="S11" i="52" s="1"/>
  <c r="R13" i="52"/>
  <c r="R15" i="52"/>
  <c r="O17" i="52"/>
  <c r="S17" i="52" s="1"/>
  <c r="R19" i="52"/>
  <c r="O21" i="52"/>
  <c r="S21" i="52" s="1"/>
  <c r="R23" i="52"/>
  <c r="O25" i="52"/>
  <c r="S25" i="52" s="1"/>
  <c r="R27" i="52"/>
  <c r="O29" i="52"/>
  <c r="S29" i="52" s="1"/>
  <c r="R31" i="52"/>
  <c r="R53" i="52"/>
  <c r="O55" i="52"/>
  <c r="S55" i="52" s="1"/>
  <c r="R57" i="52"/>
  <c r="O61" i="52"/>
  <c r="S61" i="52" s="1"/>
  <c r="R63" i="52"/>
  <c r="O65" i="52"/>
  <c r="S65" i="52" s="1"/>
  <c r="R67" i="52"/>
  <c r="O69" i="52"/>
  <c r="S69" i="52" s="1"/>
  <c r="R71" i="52"/>
  <c r="O73" i="52"/>
  <c r="S73" i="52" s="1"/>
  <c r="R75" i="52"/>
  <c r="W11" i="52"/>
  <c r="W17" i="52"/>
  <c r="W21" i="52"/>
  <c r="W25" i="52"/>
  <c r="W29" i="52"/>
  <c r="W55" i="52"/>
  <c r="W61" i="52"/>
  <c r="W65" i="52"/>
  <c r="W69" i="52"/>
  <c r="W73" i="52"/>
  <c r="O9" i="52"/>
  <c r="S9" i="52" s="1"/>
  <c r="O13" i="52"/>
  <c r="S13" i="52" s="1"/>
  <c r="O15" i="52"/>
  <c r="S15" i="52" s="1"/>
  <c r="O19" i="52"/>
  <c r="S19" i="52" s="1"/>
  <c r="O23" i="52"/>
  <c r="S23" i="52" s="1"/>
  <c r="O27" i="52"/>
  <c r="S27" i="52" s="1"/>
  <c r="O31" i="52"/>
  <c r="O53" i="52"/>
  <c r="O57" i="52"/>
  <c r="O63" i="52"/>
  <c r="S63" i="52" s="1"/>
  <c r="O67" i="52"/>
  <c r="S67" i="52" s="1"/>
  <c r="O71" i="52"/>
  <c r="S71" i="52" s="1"/>
  <c r="O75" i="52"/>
  <c r="S68" i="51"/>
  <c r="R9" i="51"/>
  <c r="O11" i="51"/>
  <c r="S11" i="51" s="1"/>
  <c r="R13" i="51"/>
  <c r="O15" i="51"/>
  <c r="S15" i="51" s="1"/>
  <c r="R17" i="51"/>
  <c r="O19" i="51"/>
  <c r="S19" i="51" s="1"/>
  <c r="R23" i="51"/>
  <c r="O25" i="51"/>
  <c r="S25" i="51" s="1"/>
  <c r="R27" i="51"/>
  <c r="O29" i="51"/>
  <c r="S29" i="51" s="1"/>
  <c r="R31" i="51"/>
  <c r="O33" i="51"/>
  <c r="S33" i="51" s="1"/>
  <c r="R35" i="51"/>
  <c r="O37" i="51"/>
  <c r="S37" i="51" s="1"/>
  <c r="R39" i="51"/>
  <c r="O56" i="51"/>
  <c r="S56" i="51" s="1"/>
  <c r="R58" i="51"/>
  <c r="O60" i="51"/>
  <c r="S60" i="51" s="1"/>
  <c r="R62" i="51"/>
  <c r="O64" i="51"/>
  <c r="S64" i="51" s="1"/>
  <c r="R66" i="51"/>
  <c r="R72" i="51"/>
  <c r="O74" i="51"/>
  <c r="S74" i="51" s="1"/>
  <c r="R76" i="51"/>
  <c r="O78" i="51"/>
  <c r="S78" i="51" s="1"/>
  <c r="R80" i="51"/>
  <c r="O82" i="51"/>
  <c r="S82" i="51" s="1"/>
  <c r="R84" i="51"/>
  <c r="O86" i="51"/>
  <c r="S86" i="51" s="1"/>
  <c r="W87" i="51"/>
  <c r="W11" i="51"/>
  <c r="W15" i="51"/>
  <c r="W19" i="51"/>
  <c r="W25" i="51"/>
  <c r="W29" i="51"/>
  <c r="W33" i="51"/>
  <c r="W37" i="51"/>
  <c r="W56" i="51"/>
  <c r="W60" i="51"/>
  <c r="W64" i="51"/>
  <c r="W74" i="51"/>
  <c r="W78" i="51"/>
  <c r="W82" i="51"/>
  <c r="W86" i="51"/>
  <c r="O9" i="51"/>
  <c r="S9" i="51" s="1"/>
  <c r="O13" i="51"/>
  <c r="S13" i="51" s="1"/>
  <c r="O17" i="51"/>
  <c r="O23" i="51"/>
  <c r="S23" i="51" s="1"/>
  <c r="O27" i="51"/>
  <c r="S27" i="51" s="1"/>
  <c r="O31" i="51"/>
  <c r="S31" i="51" s="1"/>
  <c r="O35" i="51"/>
  <c r="O39" i="51"/>
  <c r="S39" i="51" s="1"/>
  <c r="O58" i="51"/>
  <c r="S58" i="51" s="1"/>
  <c r="O62" i="51"/>
  <c r="S62" i="51" s="1"/>
  <c r="O66" i="51"/>
  <c r="O72" i="51"/>
  <c r="S72" i="51" s="1"/>
  <c r="O76" i="51"/>
  <c r="O80" i="51"/>
  <c r="S80" i="51" s="1"/>
  <c r="O84" i="51"/>
  <c r="W85" i="51"/>
  <c r="O87" i="51"/>
  <c r="S87" i="51" s="1"/>
  <c r="V35" i="50"/>
  <c r="S19" i="50"/>
  <c r="S35" i="50"/>
  <c r="V80" i="50"/>
  <c r="S64" i="50"/>
  <c r="S80" i="50"/>
  <c r="O9" i="50"/>
  <c r="S9" i="50" s="1"/>
  <c r="R11" i="50"/>
  <c r="O13" i="50"/>
  <c r="S13" i="50" s="1"/>
  <c r="R15" i="50"/>
  <c r="O17" i="50"/>
  <c r="S17" i="50" s="1"/>
  <c r="R21" i="50"/>
  <c r="O23" i="50"/>
  <c r="S23" i="50" s="1"/>
  <c r="R25" i="50"/>
  <c r="O27" i="50"/>
  <c r="S27" i="50" s="1"/>
  <c r="R29" i="50"/>
  <c r="O31" i="50"/>
  <c r="S31" i="50" s="1"/>
  <c r="R33" i="50"/>
  <c r="O54" i="50"/>
  <c r="S54" i="50" s="1"/>
  <c r="R56" i="50"/>
  <c r="O58" i="50"/>
  <c r="S58" i="50" s="1"/>
  <c r="R60" i="50"/>
  <c r="O62" i="50"/>
  <c r="S62" i="50" s="1"/>
  <c r="R66" i="50"/>
  <c r="O68" i="50"/>
  <c r="S68" i="50" s="1"/>
  <c r="R70" i="50"/>
  <c r="O72" i="50"/>
  <c r="S72" i="50" s="1"/>
  <c r="R74" i="50"/>
  <c r="O76" i="50"/>
  <c r="S76" i="50" s="1"/>
  <c r="R78" i="50"/>
  <c r="W9" i="50"/>
  <c r="W13" i="50"/>
  <c r="W17" i="50"/>
  <c r="W23" i="50"/>
  <c r="W27" i="50"/>
  <c r="W31" i="50"/>
  <c r="W54" i="50"/>
  <c r="W58" i="50"/>
  <c r="W62" i="50"/>
  <c r="W68" i="50"/>
  <c r="W72" i="50"/>
  <c r="W76" i="50"/>
  <c r="O11" i="50"/>
  <c r="S11" i="50" s="1"/>
  <c r="O15" i="50"/>
  <c r="O21" i="50"/>
  <c r="S21" i="50" s="1"/>
  <c r="O25" i="50"/>
  <c r="S25" i="50" s="1"/>
  <c r="O29" i="50"/>
  <c r="O33" i="50"/>
  <c r="S33" i="50" s="1"/>
  <c r="O56" i="50"/>
  <c r="S56" i="50" s="1"/>
  <c r="O60" i="50"/>
  <c r="S60" i="50" s="1"/>
  <c r="O66" i="50"/>
  <c r="S66" i="50" s="1"/>
  <c r="O70" i="50"/>
  <c r="O74" i="50"/>
  <c r="S74" i="50" s="1"/>
  <c r="O78" i="50"/>
  <c r="S78" i="50" s="1"/>
  <c r="S78" i="49"/>
  <c r="S81" i="49"/>
  <c r="S70" i="49"/>
  <c r="O9" i="49"/>
  <c r="S9" i="49" s="1"/>
  <c r="R11" i="49"/>
  <c r="O13" i="49"/>
  <c r="S13" i="49" s="1"/>
  <c r="R15" i="49"/>
  <c r="O17" i="49"/>
  <c r="S17" i="49" s="1"/>
  <c r="R19" i="49"/>
  <c r="O21" i="49"/>
  <c r="S21" i="49" s="1"/>
  <c r="R23" i="49"/>
  <c r="O25" i="49"/>
  <c r="S25" i="49" s="1"/>
  <c r="R27" i="49"/>
  <c r="O29" i="49"/>
  <c r="S29" i="49" s="1"/>
  <c r="R55" i="49"/>
  <c r="O57" i="49"/>
  <c r="S57" i="49" s="1"/>
  <c r="W58" i="49"/>
  <c r="R59" i="49"/>
  <c r="O61" i="49"/>
  <c r="S61" i="49" s="1"/>
  <c r="W62" i="49"/>
  <c r="R63" i="49"/>
  <c r="O65" i="49"/>
  <c r="S65" i="49" s="1"/>
  <c r="W66" i="49"/>
  <c r="R67" i="49"/>
  <c r="O69" i="49"/>
  <c r="S69" i="49" s="1"/>
  <c r="W70" i="49"/>
  <c r="R71" i="49"/>
  <c r="O73" i="49"/>
  <c r="S73" i="49" s="1"/>
  <c r="W74" i="49"/>
  <c r="W9" i="49"/>
  <c r="W13" i="49"/>
  <c r="W17" i="49"/>
  <c r="W21" i="49"/>
  <c r="W25" i="49"/>
  <c r="W29" i="49"/>
  <c r="W57" i="49"/>
  <c r="O60" i="49"/>
  <c r="S60" i="49" s="1"/>
  <c r="W61" i="49"/>
  <c r="O64" i="49"/>
  <c r="S64" i="49" s="1"/>
  <c r="W65" i="49"/>
  <c r="O68" i="49"/>
  <c r="S68" i="49" s="1"/>
  <c r="W69" i="49"/>
  <c r="O72" i="49"/>
  <c r="S72" i="49" s="1"/>
  <c r="W73" i="49"/>
  <c r="O76" i="49"/>
  <c r="S76" i="49" s="1"/>
  <c r="O11" i="49"/>
  <c r="O15" i="49"/>
  <c r="S15" i="49" s="1"/>
  <c r="O19" i="49"/>
  <c r="O23" i="49"/>
  <c r="S23" i="49" s="1"/>
  <c r="O27" i="49"/>
  <c r="O55" i="49"/>
  <c r="S55" i="49" s="1"/>
  <c r="O59" i="49"/>
  <c r="O63" i="49"/>
  <c r="S63" i="49" s="1"/>
  <c r="O67" i="49"/>
  <c r="S67" i="49" s="1"/>
  <c r="O71" i="49"/>
  <c r="S71" i="49" s="1"/>
  <c r="O75" i="49"/>
  <c r="S75" i="49" s="1"/>
  <c r="W76" i="49"/>
  <c r="S9" i="48"/>
  <c r="V10" i="48"/>
  <c r="O10" i="48"/>
  <c r="S13" i="48"/>
  <c r="V14" i="48"/>
  <c r="O14" i="48"/>
  <c r="S17" i="48"/>
  <c r="V18" i="48"/>
  <c r="O18" i="48"/>
  <c r="S20" i="48"/>
  <c r="W28" i="48"/>
  <c r="W32" i="48"/>
  <c r="W36" i="48"/>
  <c r="W55" i="48"/>
  <c r="W59" i="48"/>
  <c r="S67" i="48"/>
  <c r="W8" i="48"/>
  <c r="W12" i="48"/>
  <c r="W16" i="48"/>
  <c r="V30" i="48"/>
  <c r="O30" i="48"/>
  <c r="V34" i="48"/>
  <c r="O34" i="48"/>
  <c r="V38" i="48"/>
  <c r="O38" i="48"/>
  <c r="V57" i="48"/>
  <c r="V85" i="48" s="1"/>
  <c r="O57" i="48"/>
  <c r="V61" i="48"/>
  <c r="O61" i="48"/>
  <c r="S61" i="48" s="1"/>
  <c r="S73" i="48"/>
  <c r="V24" i="48"/>
  <c r="O24" i="48"/>
  <c r="R63" i="48"/>
  <c r="W63" i="48"/>
  <c r="O8" i="48"/>
  <c r="S8" i="48" s="1"/>
  <c r="R10" i="48"/>
  <c r="O12" i="48"/>
  <c r="S12" i="48" s="1"/>
  <c r="R14" i="48"/>
  <c r="O16" i="48"/>
  <c r="S16" i="48" s="1"/>
  <c r="R18" i="48"/>
  <c r="O22" i="48"/>
  <c r="S22" i="48" s="1"/>
  <c r="R24" i="48"/>
  <c r="O28" i="48"/>
  <c r="S28" i="48" s="1"/>
  <c r="R30" i="48"/>
  <c r="O32" i="48"/>
  <c r="S32" i="48" s="1"/>
  <c r="R34" i="48"/>
  <c r="O36" i="48"/>
  <c r="S36" i="48" s="1"/>
  <c r="R38" i="48"/>
  <c r="O55" i="48"/>
  <c r="S55" i="48" s="1"/>
  <c r="R57" i="48"/>
  <c r="O59" i="48"/>
  <c r="S59" i="48" s="1"/>
  <c r="R61" i="48"/>
  <c r="O63" i="48"/>
  <c r="S63" i="48" s="1"/>
  <c r="R65" i="48"/>
  <c r="O69" i="48"/>
  <c r="S69" i="48" s="1"/>
  <c r="R71" i="48"/>
  <c r="O75" i="48"/>
  <c r="S75" i="48" s="1"/>
  <c r="R77" i="48"/>
  <c r="O79" i="48"/>
  <c r="S79" i="48" s="1"/>
  <c r="R81" i="48"/>
  <c r="O83" i="48"/>
  <c r="S83" i="48" s="1"/>
  <c r="W69" i="48"/>
  <c r="W75" i="48"/>
  <c r="W79" i="48"/>
  <c r="W83" i="48"/>
  <c r="O65" i="48"/>
  <c r="S65" i="48" s="1"/>
  <c r="O71" i="48"/>
  <c r="S71" i="48" s="1"/>
  <c r="O77" i="48"/>
  <c r="O81" i="48"/>
  <c r="S81" i="48" s="1"/>
  <c r="S34" i="47"/>
  <c r="V80" i="47"/>
  <c r="V35" i="47"/>
  <c r="R9" i="47"/>
  <c r="O12" i="47"/>
  <c r="S12" i="47" s="1"/>
  <c r="R14" i="47"/>
  <c r="O16" i="47"/>
  <c r="S16" i="47" s="1"/>
  <c r="R18" i="47"/>
  <c r="O20" i="47"/>
  <c r="S20" i="47" s="1"/>
  <c r="R22" i="47"/>
  <c r="O24" i="47"/>
  <c r="S24" i="47" s="1"/>
  <c r="R26" i="47"/>
  <c r="O28" i="47"/>
  <c r="S28" i="47" s="1"/>
  <c r="R30" i="47"/>
  <c r="O32" i="47"/>
  <c r="S32" i="47" s="1"/>
  <c r="O53" i="47"/>
  <c r="S53" i="47" s="1"/>
  <c r="R55" i="47"/>
  <c r="O58" i="47"/>
  <c r="S58" i="47" s="1"/>
  <c r="R60" i="47"/>
  <c r="O62" i="47"/>
  <c r="S62" i="47" s="1"/>
  <c r="R64" i="47"/>
  <c r="O66" i="47"/>
  <c r="S66" i="47" s="1"/>
  <c r="R68" i="47"/>
  <c r="O70" i="47"/>
  <c r="S70" i="47" s="1"/>
  <c r="R72" i="47"/>
  <c r="O74" i="47"/>
  <c r="S74" i="47" s="1"/>
  <c r="R76" i="47"/>
  <c r="O78" i="47"/>
  <c r="S78" i="47" s="1"/>
  <c r="W12" i="47"/>
  <c r="W16" i="47"/>
  <c r="W20" i="47"/>
  <c r="W24" i="47"/>
  <c r="W28" i="47"/>
  <c r="W32" i="47"/>
  <c r="W53" i="47"/>
  <c r="W58" i="47"/>
  <c r="W62" i="47"/>
  <c r="W66" i="47"/>
  <c r="W70" i="47"/>
  <c r="W74" i="47"/>
  <c r="W78" i="47"/>
  <c r="O9" i="47"/>
  <c r="S9" i="47" s="1"/>
  <c r="O14" i="47"/>
  <c r="O18" i="47"/>
  <c r="S18" i="47" s="1"/>
  <c r="O22" i="47"/>
  <c r="O26" i="47"/>
  <c r="S26" i="47" s="1"/>
  <c r="O30" i="47"/>
  <c r="O55" i="47"/>
  <c r="S55" i="47" s="1"/>
  <c r="O60" i="47"/>
  <c r="O64" i="47"/>
  <c r="S64" i="47" s="1"/>
  <c r="O68" i="47"/>
  <c r="S68" i="47" s="1"/>
  <c r="O72" i="47"/>
  <c r="S72" i="47" s="1"/>
  <c r="O76" i="47"/>
  <c r="V39" i="46"/>
  <c r="S65" i="46"/>
  <c r="S73" i="46"/>
  <c r="S17" i="46"/>
  <c r="S25" i="46"/>
  <c r="O9" i="46"/>
  <c r="S9" i="46" s="1"/>
  <c r="R11" i="46"/>
  <c r="O13" i="46"/>
  <c r="S13" i="46" s="1"/>
  <c r="O19" i="46"/>
  <c r="S19" i="46" s="1"/>
  <c r="R21" i="46"/>
  <c r="O23" i="46"/>
  <c r="S23" i="46" s="1"/>
  <c r="R27" i="46"/>
  <c r="O29" i="46"/>
  <c r="S29" i="46" s="1"/>
  <c r="R31" i="46"/>
  <c r="O33" i="46"/>
  <c r="S33" i="46" s="1"/>
  <c r="R35" i="46"/>
  <c r="O37" i="46"/>
  <c r="S37" i="46" s="1"/>
  <c r="O57" i="46"/>
  <c r="S57" i="46" s="1"/>
  <c r="R59" i="46"/>
  <c r="O61" i="46"/>
  <c r="S61" i="46" s="1"/>
  <c r="R63" i="46"/>
  <c r="O67" i="46"/>
  <c r="S67" i="46" s="1"/>
  <c r="R69" i="46"/>
  <c r="O71" i="46"/>
  <c r="S71" i="46" s="1"/>
  <c r="R75" i="46"/>
  <c r="O77" i="46"/>
  <c r="S77" i="46" s="1"/>
  <c r="R79" i="46"/>
  <c r="O81" i="46"/>
  <c r="S81" i="46" s="1"/>
  <c r="R83" i="46"/>
  <c r="W19" i="46"/>
  <c r="W23" i="46"/>
  <c r="W29" i="46"/>
  <c r="W33" i="46"/>
  <c r="W37" i="46"/>
  <c r="W57" i="46"/>
  <c r="W61" i="46"/>
  <c r="W67" i="46"/>
  <c r="W71" i="46"/>
  <c r="W77" i="46"/>
  <c r="W81" i="46"/>
  <c r="W85" i="46"/>
  <c r="W9" i="46"/>
  <c r="W13" i="46"/>
  <c r="O11" i="46"/>
  <c r="O15" i="46"/>
  <c r="S15" i="46" s="1"/>
  <c r="O21" i="46"/>
  <c r="S21" i="46" s="1"/>
  <c r="O27" i="46"/>
  <c r="O31" i="46"/>
  <c r="O35" i="46"/>
  <c r="S35" i="46" s="1"/>
  <c r="O59" i="46"/>
  <c r="O63" i="46"/>
  <c r="O69" i="46"/>
  <c r="O75" i="46"/>
  <c r="O79" i="46"/>
  <c r="S79" i="46" s="1"/>
  <c r="O83" i="46"/>
  <c r="W84" i="46"/>
  <c r="O86" i="46"/>
  <c r="S86" i="46" s="1"/>
  <c r="S33" i="45"/>
  <c r="S68" i="45"/>
  <c r="S72" i="45"/>
  <c r="S75" i="45"/>
  <c r="S76" i="45"/>
  <c r="S78" i="45"/>
  <c r="W9" i="45"/>
  <c r="O11" i="45"/>
  <c r="S11" i="45" s="1"/>
  <c r="R13" i="45"/>
  <c r="O15" i="45"/>
  <c r="S15" i="45" s="1"/>
  <c r="R17" i="45"/>
  <c r="O19" i="45"/>
  <c r="S19" i="45" s="1"/>
  <c r="R21" i="45"/>
  <c r="O23" i="45"/>
  <c r="S23" i="45" s="1"/>
  <c r="R25" i="45"/>
  <c r="O27" i="45"/>
  <c r="S27" i="45" s="1"/>
  <c r="R29" i="45"/>
  <c r="O31" i="45"/>
  <c r="S31" i="45" s="1"/>
  <c r="O52" i="45"/>
  <c r="S52" i="45" s="1"/>
  <c r="R54" i="45"/>
  <c r="O56" i="45"/>
  <c r="S56" i="45" s="1"/>
  <c r="R58" i="45"/>
  <c r="O60" i="45"/>
  <c r="S60" i="45" s="1"/>
  <c r="R62" i="45"/>
  <c r="O64" i="45"/>
  <c r="S64" i="45" s="1"/>
  <c r="R66" i="45"/>
  <c r="W11" i="45"/>
  <c r="W15" i="45"/>
  <c r="W19" i="45"/>
  <c r="W23" i="45"/>
  <c r="W27" i="45"/>
  <c r="W31" i="45"/>
  <c r="W52" i="45"/>
  <c r="W56" i="45"/>
  <c r="W60" i="45"/>
  <c r="W64" i="45"/>
  <c r="W68" i="45"/>
  <c r="W72" i="45"/>
  <c r="W76" i="45"/>
  <c r="O9" i="45"/>
  <c r="S9" i="45" s="1"/>
  <c r="O13" i="45"/>
  <c r="S13" i="45" s="1"/>
  <c r="O17" i="45"/>
  <c r="O21" i="45"/>
  <c r="S21" i="45" s="1"/>
  <c r="O25" i="45"/>
  <c r="S25" i="45" s="1"/>
  <c r="O29" i="45"/>
  <c r="S29" i="45" s="1"/>
  <c r="O54" i="45"/>
  <c r="S54" i="45" s="1"/>
  <c r="O58" i="45"/>
  <c r="O62" i="45"/>
  <c r="S62" i="45" s="1"/>
  <c r="O66" i="45"/>
  <c r="O70" i="45"/>
  <c r="S70" i="45" s="1"/>
  <c r="O74" i="45"/>
  <c r="S74" i="45" s="1"/>
  <c r="W75" i="45"/>
  <c r="R8" i="44"/>
  <c r="O10" i="44"/>
  <c r="S10" i="44" s="1"/>
  <c r="R12" i="44"/>
  <c r="O14" i="44"/>
  <c r="S14" i="44" s="1"/>
  <c r="R16" i="44"/>
  <c r="O18" i="44"/>
  <c r="S18" i="44" s="1"/>
  <c r="R20" i="44"/>
  <c r="O22" i="44"/>
  <c r="S22" i="44" s="1"/>
  <c r="R24" i="44"/>
  <c r="O26" i="44"/>
  <c r="S26" i="44" s="1"/>
  <c r="R28" i="44"/>
  <c r="O30" i="44"/>
  <c r="S30" i="44" s="1"/>
  <c r="R32" i="44"/>
  <c r="W14" i="44"/>
  <c r="W18" i="44"/>
  <c r="W22" i="44"/>
  <c r="W26" i="44"/>
  <c r="W30" i="44"/>
  <c r="W10" i="44"/>
  <c r="O8" i="44"/>
  <c r="S8" i="44" s="1"/>
  <c r="O12" i="44"/>
  <c r="O16" i="44"/>
  <c r="O20" i="44"/>
  <c r="O24" i="44"/>
  <c r="S24" i="44" s="1"/>
  <c r="O28" i="44"/>
  <c r="O32" i="44"/>
  <c r="S37" i="43"/>
  <c r="W10" i="43"/>
  <c r="W14" i="43"/>
  <c r="W19" i="43"/>
  <c r="O12" i="43"/>
  <c r="S12" i="43" s="1"/>
  <c r="O16" i="43"/>
  <c r="S16" i="43" s="1"/>
  <c r="O21" i="43"/>
  <c r="S21" i="43" s="1"/>
  <c r="R23" i="43"/>
  <c r="O25" i="43"/>
  <c r="S25" i="43" s="1"/>
  <c r="R27" i="43"/>
  <c r="O29" i="43"/>
  <c r="S29" i="43" s="1"/>
  <c r="R31" i="43"/>
  <c r="O33" i="43"/>
  <c r="S33" i="43" s="1"/>
  <c r="W25" i="43"/>
  <c r="W29" i="43"/>
  <c r="W33" i="43"/>
  <c r="W12" i="43"/>
  <c r="W16" i="43"/>
  <c r="W21" i="43"/>
  <c r="O10" i="43"/>
  <c r="S10" i="43" s="1"/>
  <c r="O14" i="43"/>
  <c r="S14" i="43" s="1"/>
  <c r="O19" i="43"/>
  <c r="S19" i="43" s="1"/>
  <c r="O23" i="43"/>
  <c r="O27" i="43"/>
  <c r="S27" i="43" s="1"/>
  <c r="O31" i="43"/>
  <c r="P82" i="40"/>
  <c r="R82" i="40" s="1"/>
  <c r="M82" i="40"/>
  <c r="O82" i="40" s="1"/>
  <c r="P81" i="40"/>
  <c r="R81" i="40" s="1"/>
  <c r="M81" i="40"/>
  <c r="O81" i="40" s="1"/>
  <c r="P80" i="40"/>
  <c r="R80" i="40" s="1"/>
  <c r="M80" i="40"/>
  <c r="O80" i="40" s="1"/>
  <c r="P79" i="40"/>
  <c r="R79" i="40" s="1"/>
  <c r="M79" i="40"/>
  <c r="O79" i="40" s="1"/>
  <c r="P78" i="40"/>
  <c r="R78" i="40" s="1"/>
  <c r="M78" i="40"/>
  <c r="O78" i="40" s="1"/>
  <c r="P77" i="40"/>
  <c r="R77" i="40" s="1"/>
  <c r="M77" i="40"/>
  <c r="O77" i="40" s="1"/>
  <c r="P76" i="40"/>
  <c r="R76" i="40" s="1"/>
  <c r="M76" i="40"/>
  <c r="V76" i="40" s="1"/>
  <c r="P75" i="40"/>
  <c r="W75" i="40" s="1"/>
  <c r="M75" i="40"/>
  <c r="V75" i="40" s="1"/>
  <c r="P74" i="40"/>
  <c r="R74" i="40" s="1"/>
  <c r="M74" i="40"/>
  <c r="V74" i="40" s="1"/>
  <c r="V73" i="40"/>
  <c r="P73" i="40"/>
  <c r="R73" i="40" s="1"/>
  <c r="O73" i="40"/>
  <c r="M73" i="40"/>
  <c r="P72" i="40"/>
  <c r="R72" i="40" s="1"/>
  <c r="M72" i="40"/>
  <c r="V72" i="40" s="1"/>
  <c r="P71" i="40"/>
  <c r="W71" i="40" s="1"/>
  <c r="M71" i="40"/>
  <c r="V71" i="40" s="1"/>
  <c r="P70" i="40"/>
  <c r="R70" i="40" s="1"/>
  <c r="M70" i="40"/>
  <c r="V70" i="40" s="1"/>
  <c r="P69" i="40"/>
  <c r="R69" i="40" s="1"/>
  <c r="O69" i="40"/>
  <c r="M69" i="40"/>
  <c r="V69" i="40" s="1"/>
  <c r="P68" i="40"/>
  <c r="R68" i="40" s="1"/>
  <c r="M68" i="40"/>
  <c r="V68" i="40" s="1"/>
  <c r="P67" i="40"/>
  <c r="W67" i="40" s="1"/>
  <c r="M67" i="40"/>
  <c r="V67" i="40" s="1"/>
  <c r="P66" i="40"/>
  <c r="R66" i="40" s="1"/>
  <c r="M66" i="40"/>
  <c r="V66" i="40" s="1"/>
  <c r="R65" i="40"/>
  <c r="P65" i="40"/>
  <c r="W65" i="40" s="1"/>
  <c r="M65" i="40"/>
  <c r="V65" i="40" s="1"/>
  <c r="P64" i="40"/>
  <c r="R64" i="40" s="1"/>
  <c r="M64" i="40"/>
  <c r="V64" i="40" s="1"/>
  <c r="P63" i="40"/>
  <c r="W63" i="40" s="1"/>
  <c r="M63" i="40"/>
  <c r="V63" i="40" s="1"/>
  <c r="P62" i="40"/>
  <c r="R62" i="40" s="1"/>
  <c r="M62" i="40"/>
  <c r="V62" i="40" s="1"/>
  <c r="P61" i="40"/>
  <c r="W61" i="40" s="1"/>
  <c r="M61" i="40"/>
  <c r="V61" i="40" s="1"/>
  <c r="P60" i="40"/>
  <c r="R60" i="40" s="1"/>
  <c r="M60" i="40"/>
  <c r="V60" i="40" s="1"/>
  <c r="P59" i="40"/>
  <c r="R59" i="40" s="1"/>
  <c r="M59" i="40"/>
  <c r="O59" i="40" s="1"/>
  <c r="P58" i="40"/>
  <c r="R58" i="40" s="1"/>
  <c r="M58" i="40"/>
  <c r="V58" i="40" s="1"/>
  <c r="P57" i="40"/>
  <c r="W57" i="40" s="1"/>
  <c r="M57" i="40"/>
  <c r="V57" i="40" s="1"/>
  <c r="P56" i="40"/>
  <c r="R56" i="40" s="1"/>
  <c r="M56" i="40"/>
  <c r="V56" i="40" s="1"/>
  <c r="P55" i="40"/>
  <c r="W55" i="40" s="1"/>
  <c r="M55" i="40"/>
  <c r="V55" i="40" s="1"/>
  <c r="P54" i="40"/>
  <c r="W54" i="40" s="1"/>
  <c r="M54" i="40"/>
  <c r="V54" i="40" s="1"/>
  <c r="V53" i="40"/>
  <c r="P53" i="40"/>
  <c r="W53" i="40" s="1"/>
  <c r="O53" i="40"/>
  <c r="M53" i="40"/>
  <c r="S55" i="45" l="1"/>
  <c r="R55" i="40"/>
  <c r="S31" i="46"/>
  <c r="S76" i="47"/>
  <c r="S22" i="47"/>
  <c r="W35" i="47"/>
  <c r="S59" i="49"/>
  <c r="W81" i="49"/>
  <c r="W82" i="49" s="1"/>
  <c r="S66" i="51"/>
  <c r="S17" i="51"/>
  <c r="W40" i="51"/>
  <c r="W41" i="51" s="1"/>
  <c r="S75" i="52"/>
  <c r="S34" i="43"/>
  <c r="S70" i="52"/>
  <c r="S19" i="48"/>
  <c r="S62" i="48"/>
  <c r="S12" i="51"/>
  <c r="S12" i="49"/>
  <c r="S59" i="40"/>
  <c r="R71" i="40"/>
  <c r="S83" i="46"/>
  <c r="V39" i="48"/>
  <c r="W81" i="52"/>
  <c r="W82" i="52" s="1"/>
  <c r="S60" i="44"/>
  <c r="S57" i="50"/>
  <c r="S22" i="46"/>
  <c r="S61" i="51"/>
  <c r="S74" i="52"/>
  <c r="S26" i="46"/>
  <c r="S20" i="45"/>
  <c r="S78" i="48"/>
  <c r="S36" i="51"/>
  <c r="O63" i="40"/>
  <c r="S17" i="45"/>
  <c r="S75" i="46"/>
  <c r="S29" i="50"/>
  <c r="W35" i="50"/>
  <c r="W36" i="50" s="1"/>
  <c r="S24" i="43"/>
  <c r="S74" i="48"/>
  <c r="S19" i="47"/>
  <c r="S58" i="52"/>
  <c r="S27" i="49"/>
  <c r="O57" i="40"/>
  <c r="R75" i="40"/>
  <c r="S66" i="45"/>
  <c r="S69" i="46"/>
  <c r="S11" i="46"/>
  <c r="S60" i="47"/>
  <c r="S19" i="49"/>
  <c r="S84" i="51"/>
  <c r="S35" i="51"/>
  <c r="S57" i="52"/>
  <c r="S24" i="52"/>
  <c r="S16" i="50"/>
  <c r="S72" i="46"/>
  <c r="S75" i="51"/>
  <c r="S8" i="45"/>
  <c r="S25" i="48"/>
  <c r="S28" i="52"/>
  <c r="S70" i="46"/>
  <c r="S63" i="46"/>
  <c r="W87" i="46"/>
  <c r="W88" i="46" s="1"/>
  <c r="W80" i="50"/>
  <c r="W81" i="50" s="1"/>
  <c r="S53" i="52"/>
  <c r="S57" i="43"/>
  <c r="S77" i="44"/>
  <c r="S61" i="44"/>
  <c r="S10" i="52"/>
  <c r="S8" i="51"/>
  <c r="S58" i="48"/>
  <c r="S28" i="49"/>
  <c r="S14" i="47"/>
  <c r="S80" i="40"/>
  <c r="S58" i="45"/>
  <c r="W34" i="45"/>
  <c r="S59" i="46"/>
  <c r="W39" i="46"/>
  <c r="W40" i="46" s="1"/>
  <c r="S30" i="47"/>
  <c r="S77" i="48"/>
  <c r="S11" i="49"/>
  <c r="W35" i="49"/>
  <c r="W36" i="49" s="1"/>
  <c r="S70" i="50"/>
  <c r="S15" i="50"/>
  <c r="S76" i="51"/>
  <c r="S31" i="52"/>
  <c r="W36" i="52"/>
  <c r="W37" i="52" s="1"/>
  <c r="S55" i="43"/>
  <c r="S37" i="48"/>
  <c r="S56" i="46"/>
  <c r="S24" i="51"/>
  <c r="S69" i="44"/>
  <c r="W80" i="44"/>
  <c r="S57" i="44"/>
  <c r="S65" i="44"/>
  <c r="S13" i="44"/>
  <c r="S12" i="44"/>
  <c r="S28" i="44"/>
  <c r="S32" i="44"/>
  <c r="S16" i="44"/>
  <c r="W34" i="44"/>
  <c r="W35" i="44" s="1"/>
  <c r="S20" i="44"/>
  <c r="S15" i="44"/>
  <c r="S70" i="43"/>
  <c r="S69" i="43"/>
  <c r="S77" i="43"/>
  <c r="W81" i="43"/>
  <c r="W82" i="43" s="1"/>
  <c r="S76" i="43"/>
  <c r="S60" i="43"/>
  <c r="S31" i="43"/>
  <c r="S11" i="43"/>
  <c r="S15" i="43"/>
  <c r="S23" i="43"/>
  <c r="S18" i="43"/>
  <c r="W36" i="43"/>
  <c r="W37" i="43" s="1"/>
  <c r="W88" i="51"/>
  <c r="W89" i="51" s="1"/>
  <c r="S34" i="48"/>
  <c r="S10" i="48"/>
  <c r="W86" i="48"/>
  <c r="W85" i="48"/>
  <c r="S14" i="48"/>
  <c r="S24" i="48"/>
  <c r="S38" i="48"/>
  <c r="S30" i="48"/>
  <c r="W39" i="48"/>
  <c r="W40" i="48" s="1"/>
  <c r="S18" i="48"/>
  <c r="S57" i="48"/>
  <c r="W80" i="47"/>
  <c r="W36" i="47"/>
  <c r="W81" i="47"/>
  <c r="S27" i="46"/>
  <c r="W78" i="45"/>
  <c r="W79" i="45"/>
  <c r="W35" i="45"/>
  <c r="S79" i="40"/>
  <c r="R61" i="40"/>
  <c r="R67" i="40"/>
  <c r="S69" i="40"/>
  <c r="S77" i="40"/>
  <c r="S82" i="40"/>
  <c r="O67" i="40"/>
  <c r="S67" i="40" s="1"/>
  <c r="S78" i="40"/>
  <c r="S81" i="40"/>
  <c r="V81" i="40"/>
  <c r="S73" i="40"/>
  <c r="R54" i="40"/>
  <c r="R53" i="40"/>
  <c r="S53" i="40" s="1"/>
  <c r="O55" i="40"/>
  <c r="S55" i="40" s="1"/>
  <c r="W56" i="40"/>
  <c r="R57" i="40"/>
  <c r="S57" i="40" s="1"/>
  <c r="O61" i="40"/>
  <c r="W62" i="40"/>
  <c r="R63" i="40"/>
  <c r="S63" i="40" s="1"/>
  <c r="O65" i="40"/>
  <c r="S65" i="40" s="1"/>
  <c r="W66" i="40"/>
  <c r="W70" i="40"/>
  <c r="W74" i="40"/>
  <c r="O54" i="40"/>
  <c r="O58" i="40"/>
  <c r="S58" i="40" s="1"/>
  <c r="O60" i="40"/>
  <c r="S60" i="40" s="1"/>
  <c r="O64" i="40"/>
  <c r="S64" i="40" s="1"/>
  <c r="O68" i="40"/>
  <c r="S68" i="40" s="1"/>
  <c r="W69" i="40"/>
  <c r="O72" i="40"/>
  <c r="S72" i="40" s="1"/>
  <c r="W73" i="40"/>
  <c r="O76" i="40"/>
  <c r="S76" i="40" s="1"/>
  <c r="W58" i="40"/>
  <c r="W60" i="40"/>
  <c r="W64" i="40"/>
  <c r="W68" i="40"/>
  <c r="O71" i="40"/>
  <c r="W72" i="40"/>
  <c r="O75" i="40"/>
  <c r="S75" i="40" s="1"/>
  <c r="W76" i="40"/>
  <c r="O56" i="40"/>
  <c r="S56" i="40" s="1"/>
  <c r="O62" i="40"/>
  <c r="S62" i="40" s="1"/>
  <c r="O66" i="40"/>
  <c r="S66" i="40" s="1"/>
  <c r="O70" i="40"/>
  <c r="S70" i="40" s="1"/>
  <c r="O74" i="40"/>
  <c r="S74" i="40" s="1"/>
  <c r="R14" i="40"/>
  <c r="P14" i="40"/>
  <c r="M14" i="40"/>
  <c r="O14" i="40" s="1"/>
  <c r="S14" i="40" s="1"/>
  <c r="P87" i="39"/>
  <c r="R87" i="39" s="1"/>
  <c r="M87" i="39"/>
  <c r="V87" i="39" s="1"/>
  <c r="V86" i="39"/>
  <c r="P86" i="39"/>
  <c r="W86" i="39" s="1"/>
  <c r="O86" i="39"/>
  <c r="M86" i="39"/>
  <c r="P85" i="39"/>
  <c r="R85" i="39" s="1"/>
  <c r="M85" i="39"/>
  <c r="V85" i="39" s="1"/>
  <c r="P84" i="39"/>
  <c r="W84" i="39" s="1"/>
  <c r="M84" i="39"/>
  <c r="V84" i="39" s="1"/>
  <c r="P83" i="39"/>
  <c r="W83" i="39" s="1"/>
  <c r="M83" i="39"/>
  <c r="V83" i="39" s="1"/>
  <c r="P82" i="39"/>
  <c r="W82" i="39" s="1"/>
  <c r="M82" i="39"/>
  <c r="V82" i="39" s="1"/>
  <c r="P81" i="39"/>
  <c r="R81" i="39" s="1"/>
  <c r="M81" i="39"/>
  <c r="V81" i="39" s="1"/>
  <c r="P80" i="39"/>
  <c r="W80" i="39" s="1"/>
  <c r="M80" i="39"/>
  <c r="O80" i="39" s="1"/>
  <c r="P79" i="39"/>
  <c r="W79" i="39" s="1"/>
  <c r="M79" i="39"/>
  <c r="V79" i="39" s="1"/>
  <c r="P78" i="39"/>
  <c r="W78" i="39" s="1"/>
  <c r="O78" i="39"/>
  <c r="M78" i="39"/>
  <c r="V78" i="39" s="1"/>
  <c r="P77" i="39"/>
  <c r="R77" i="39" s="1"/>
  <c r="M77" i="39"/>
  <c r="V77" i="39" s="1"/>
  <c r="P76" i="39"/>
  <c r="W76" i="39" s="1"/>
  <c r="M76" i="39"/>
  <c r="V76" i="39" s="1"/>
  <c r="P75" i="39"/>
  <c r="R75" i="39" s="1"/>
  <c r="M75" i="39"/>
  <c r="V75" i="39" s="1"/>
  <c r="P74" i="39"/>
  <c r="W74" i="39" s="1"/>
  <c r="O74" i="39"/>
  <c r="M74" i="39"/>
  <c r="V74" i="39" s="1"/>
  <c r="P73" i="39"/>
  <c r="R73" i="39" s="1"/>
  <c r="M73" i="39"/>
  <c r="V73" i="39" s="1"/>
  <c r="P72" i="39"/>
  <c r="W72" i="39" s="1"/>
  <c r="M72" i="39"/>
  <c r="V72" i="39" s="1"/>
  <c r="P71" i="39"/>
  <c r="W71" i="39" s="1"/>
  <c r="M71" i="39"/>
  <c r="V71" i="39" s="1"/>
  <c r="R70" i="39"/>
  <c r="P70" i="39"/>
  <c r="M70" i="39"/>
  <c r="O70" i="39" s="1"/>
  <c r="P69" i="39"/>
  <c r="R69" i="39" s="1"/>
  <c r="M69" i="39"/>
  <c r="O69" i="39" s="1"/>
  <c r="P68" i="39"/>
  <c r="R68" i="39" s="1"/>
  <c r="O68" i="39"/>
  <c r="M68" i="39"/>
  <c r="P67" i="39"/>
  <c r="R67" i="39" s="1"/>
  <c r="M67" i="39"/>
  <c r="V67" i="39" s="1"/>
  <c r="P66" i="39"/>
  <c r="W66" i="39" s="1"/>
  <c r="M66" i="39"/>
  <c r="V66" i="39" s="1"/>
  <c r="P65" i="39"/>
  <c r="R65" i="39" s="1"/>
  <c r="M65" i="39"/>
  <c r="V65" i="39" s="1"/>
  <c r="P64" i="39"/>
  <c r="W64" i="39" s="1"/>
  <c r="O64" i="39"/>
  <c r="M64" i="39"/>
  <c r="V64" i="39" s="1"/>
  <c r="P63" i="39"/>
  <c r="R63" i="39" s="1"/>
  <c r="M63" i="39"/>
  <c r="V63" i="39" s="1"/>
  <c r="P62" i="39"/>
  <c r="W62" i="39" s="1"/>
  <c r="M62" i="39"/>
  <c r="V62" i="39" s="1"/>
  <c r="P61" i="39"/>
  <c r="R61" i="39" s="1"/>
  <c r="M61" i="39"/>
  <c r="V61" i="39" s="1"/>
  <c r="P60" i="39"/>
  <c r="R60" i="39" s="1"/>
  <c r="M60" i="39"/>
  <c r="O60" i="39" s="1"/>
  <c r="P59" i="39"/>
  <c r="R59" i="39" s="1"/>
  <c r="M59" i="39"/>
  <c r="V59" i="39" s="1"/>
  <c r="P58" i="39"/>
  <c r="W58" i="39" s="1"/>
  <c r="M58" i="39"/>
  <c r="V58" i="39" s="1"/>
  <c r="P57" i="39"/>
  <c r="W57" i="39" s="1"/>
  <c r="M57" i="39"/>
  <c r="V57" i="39" s="1"/>
  <c r="V56" i="39"/>
  <c r="P56" i="39"/>
  <c r="R56" i="39" s="1"/>
  <c r="M56" i="39"/>
  <c r="O56" i="39" s="1"/>
  <c r="P20" i="39"/>
  <c r="R20" i="39" s="1"/>
  <c r="P21" i="39"/>
  <c r="R21" i="39" s="1"/>
  <c r="P22" i="39"/>
  <c r="R22" i="39" s="1"/>
  <c r="O20" i="39"/>
  <c r="O21" i="39"/>
  <c r="M20" i="39"/>
  <c r="M21" i="39"/>
  <c r="M22" i="39"/>
  <c r="O22" i="39" s="1"/>
  <c r="M23" i="39"/>
  <c r="P81" i="38"/>
  <c r="R81" i="38" s="1"/>
  <c r="M81" i="38"/>
  <c r="O81" i="38" s="1"/>
  <c r="P80" i="38"/>
  <c r="R80" i="38" s="1"/>
  <c r="M80" i="38"/>
  <c r="O80" i="38" s="1"/>
  <c r="P79" i="38"/>
  <c r="R79" i="38" s="1"/>
  <c r="M79" i="38"/>
  <c r="V79" i="38" s="1"/>
  <c r="P78" i="38"/>
  <c r="W78" i="38" s="1"/>
  <c r="M78" i="38"/>
  <c r="V78" i="38" s="1"/>
  <c r="R77" i="38"/>
  <c r="P77" i="38"/>
  <c r="W77" i="38" s="1"/>
  <c r="M77" i="38"/>
  <c r="V77" i="38" s="1"/>
  <c r="P76" i="38"/>
  <c r="R76" i="38" s="1"/>
  <c r="M76" i="38"/>
  <c r="V76" i="38" s="1"/>
  <c r="V75" i="38"/>
  <c r="P75" i="38"/>
  <c r="R75" i="38" s="1"/>
  <c r="M75" i="38"/>
  <c r="O75" i="38" s="1"/>
  <c r="P74" i="38"/>
  <c r="W74" i="38" s="1"/>
  <c r="M74" i="38"/>
  <c r="V74" i="38" s="1"/>
  <c r="P73" i="38"/>
  <c r="W73" i="38" s="1"/>
  <c r="M73" i="38"/>
  <c r="V73" i="38" s="1"/>
  <c r="V72" i="38"/>
  <c r="P72" i="38"/>
  <c r="R72" i="38" s="1"/>
  <c r="M72" i="38"/>
  <c r="O72" i="38" s="1"/>
  <c r="P71" i="38"/>
  <c r="R71" i="38" s="1"/>
  <c r="M71" i="38"/>
  <c r="V71" i="38" s="1"/>
  <c r="R70" i="38"/>
  <c r="P70" i="38"/>
  <c r="W70" i="38" s="1"/>
  <c r="M70" i="38"/>
  <c r="V70" i="38" s="1"/>
  <c r="P69" i="38"/>
  <c r="W69" i="38" s="1"/>
  <c r="M69" i="38"/>
  <c r="V69" i="38" s="1"/>
  <c r="P68" i="38"/>
  <c r="R68" i="38" s="1"/>
  <c r="M68" i="38"/>
  <c r="V68" i="38" s="1"/>
  <c r="P67" i="38"/>
  <c r="R67" i="38" s="1"/>
  <c r="M67" i="38"/>
  <c r="V67" i="38" s="1"/>
  <c r="R66" i="38"/>
  <c r="P66" i="38"/>
  <c r="W66" i="38" s="1"/>
  <c r="M66" i="38"/>
  <c r="V66" i="38" s="1"/>
  <c r="R65" i="38"/>
  <c r="P65" i="38"/>
  <c r="W65" i="38" s="1"/>
  <c r="M65" i="38"/>
  <c r="V65" i="38" s="1"/>
  <c r="P64" i="38"/>
  <c r="R64" i="38" s="1"/>
  <c r="M64" i="38"/>
  <c r="O64" i="38" s="1"/>
  <c r="S64" i="38" s="1"/>
  <c r="R63" i="38"/>
  <c r="P63" i="38"/>
  <c r="W63" i="38" s="1"/>
  <c r="M63" i="38"/>
  <c r="V63" i="38" s="1"/>
  <c r="P62" i="38"/>
  <c r="R62" i="38" s="1"/>
  <c r="M62" i="38"/>
  <c r="V62" i="38" s="1"/>
  <c r="P61" i="38"/>
  <c r="R61" i="38" s="1"/>
  <c r="M61" i="38"/>
  <c r="V61" i="38" s="1"/>
  <c r="P60" i="38"/>
  <c r="W60" i="38" s="1"/>
  <c r="M60" i="38"/>
  <c r="V60" i="38" s="1"/>
  <c r="P59" i="38"/>
  <c r="W59" i="38" s="1"/>
  <c r="M59" i="38"/>
  <c r="O59" i="38" s="1"/>
  <c r="P58" i="38"/>
  <c r="R58" i="38" s="1"/>
  <c r="M58" i="38"/>
  <c r="V58" i="38" s="1"/>
  <c r="P57" i="38"/>
  <c r="W57" i="38" s="1"/>
  <c r="M57" i="38"/>
  <c r="O57" i="38" s="1"/>
  <c r="P56" i="38"/>
  <c r="W56" i="38" s="1"/>
  <c r="M56" i="38"/>
  <c r="V56" i="38" s="1"/>
  <c r="P55" i="38"/>
  <c r="W55" i="38" s="1"/>
  <c r="M55" i="38"/>
  <c r="O55" i="38" s="1"/>
  <c r="P54" i="38"/>
  <c r="R54" i="38" s="1"/>
  <c r="M54" i="38"/>
  <c r="V54" i="38" s="1"/>
  <c r="P53" i="38"/>
  <c r="W53" i="38" s="1"/>
  <c r="M53" i="38"/>
  <c r="V53" i="38" s="1"/>
  <c r="P19" i="38"/>
  <c r="R19" i="38" s="1"/>
  <c r="S19" i="38" s="1"/>
  <c r="O19" i="38"/>
  <c r="M19" i="38"/>
  <c r="P82" i="37"/>
  <c r="R82" i="37" s="1"/>
  <c r="M82" i="37"/>
  <c r="O82" i="37" s="1"/>
  <c r="P81" i="37"/>
  <c r="R81" i="37" s="1"/>
  <c r="M81" i="37"/>
  <c r="O81" i="37" s="1"/>
  <c r="P80" i="37"/>
  <c r="R80" i="37" s="1"/>
  <c r="O80" i="37"/>
  <c r="M80" i="37"/>
  <c r="P79" i="37"/>
  <c r="R79" i="37" s="1"/>
  <c r="M79" i="37"/>
  <c r="O79" i="37" s="1"/>
  <c r="S79" i="37" s="1"/>
  <c r="R78" i="37"/>
  <c r="P78" i="37"/>
  <c r="M78" i="37"/>
  <c r="O78" i="37" s="1"/>
  <c r="P77" i="37"/>
  <c r="R77" i="37" s="1"/>
  <c r="M77" i="37"/>
  <c r="O77" i="37" s="1"/>
  <c r="P76" i="37"/>
  <c r="W76" i="37" s="1"/>
  <c r="M76" i="37"/>
  <c r="V76" i="37" s="1"/>
  <c r="P75" i="37"/>
  <c r="W75" i="37" s="1"/>
  <c r="M75" i="37"/>
  <c r="V75" i="37" s="1"/>
  <c r="P74" i="37"/>
  <c r="W74" i="37" s="1"/>
  <c r="O74" i="37"/>
  <c r="M74" i="37"/>
  <c r="V74" i="37" s="1"/>
  <c r="P73" i="37"/>
  <c r="R73" i="37" s="1"/>
  <c r="M73" i="37"/>
  <c r="V73" i="37" s="1"/>
  <c r="P72" i="37"/>
  <c r="W72" i="37" s="1"/>
  <c r="M72" i="37"/>
  <c r="V72" i="37" s="1"/>
  <c r="P71" i="37"/>
  <c r="W71" i="37" s="1"/>
  <c r="M71" i="37"/>
  <c r="V71" i="37" s="1"/>
  <c r="V70" i="37"/>
  <c r="P70" i="37"/>
  <c r="W70" i="37" s="1"/>
  <c r="M70" i="37"/>
  <c r="O70" i="37" s="1"/>
  <c r="P69" i="37"/>
  <c r="R69" i="37" s="1"/>
  <c r="M69" i="37"/>
  <c r="V69" i="37" s="1"/>
  <c r="P68" i="37"/>
  <c r="W68" i="37" s="1"/>
  <c r="O68" i="37"/>
  <c r="M68" i="37"/>
  <c r="V68" i="37" s="1"/>
  <c r="P67" i="37"/>
  <c r="W67" i="37" s="1"/>
  <c r="M67" i="37"/>
  <c r="V67" i="37" s="1"/>
  <c r="P66" i="37"/>
  <c r="W66" i="37" s="1"/>
  <c r="M66" i="37"/>
  <c r="V66" i="37" s="1"/>
  <c r="P65" i="37"/>
  <c r="R65" i="37" s="1"/>
  <c r="M65" i="37"/>
  <c r="V65" i="37" s="1"/>
  <c r="P64" i="37"/>
  <c r="W64" i="37" s="1"/>
  <c r="M64" i="37"/>
  <c r="O64" i="37" s="1"/>
  <c r="P63" i="37"/>
  <c r="W63" i="37" s="1"/>
  <c r="M63" i="37"/>
  <c r="V63" i="37" s="1"/>
  <c r="P62" i="37"/>
  <c r="W62" i="37" s="1"/>
  <c r="M62" i="37"/>
  <c r="V62" i="37" s="1"/>
  <c r="P61" i="37"/>
  <c r="R61" i="37" s="1"/>
  <c r="M61" i="37"/>
  <c r="V61" i="37" s="1"/>
  <c r="P60" i="37"/>
  <c r="W60" i="37" s="1"/>
  <c r="M60" i="37"/>
  <c r="O60" i="37" s="1"/>
  <c r="P59" i="37"/>
  <c r="R59" i="37" s="1"/>
  <c r="M59" i="37"/>
  <c r="V59" i="37" s="1"/>
  <c r="V58" i="37"/>
  <c r="R58" i="37"/>
  <c r="P58" i="37"/>
  <c r="W58" i="37" s="1"/>
  <c r="M58" i="37"/>
  <c r="O58" i="37" s="1"/>
  <c r="P57" i="37"/>
  <c r="R57" i="37" s="1"/>
  <c r="M57" i="37"/>
  <c r="V57" i="37" s="1"/>
  <c r="P56" i="37"/>
  <c r="W56" i="37" s="1"/>
  <c r="M56" i="37"/>
  <c r="O56" i="37" s="1"/>
  <c r="P55" i="37"/>
  <c r="R55" i="37" s="1"/>
  <c r="M55" i="37"/>
  <c r="V55" i="37" s="1"/>
  <c r="P54" i="37"/>
  <c r="W54" i="37" s="1"/>
  <c r="M54" i="37"/>
  <c r="O54" i="37" s="1"/>
  <c r="P84" i="36"/>
  <c r="R84" i="36" s="1"/>
  <c r="M84" i="36"/>
  <c r="V84" i="36" s="1"/>
  <c r="P83" i="36"/>
  <c r="W83" i="36" s="1"/>
  <c r="M83" i="36"/>
  <c r="V83" i="36" s="1"/>
  <c r="P82" i="36"/>
  <c r="W82" i="36" s="1"/>
  <c r="M82" i="36"/>
  <c r="O82" i="36" s="1"/>
  <c r="P81" i="36"/>
  <c r="R81" i="36" s="1"/>
  <c r="M81" i="36"/>
  <c r="O81" i="36" s="1"/>
  <c r="R80" i="36"/>
  <c r="P80" i="36"/>
  <c r="W80" i="36" s="1"/>
  <c r="M80" i="36"/>
  <c r="V80" i="36" s="1"/>
  <c r="P79" i="36"/>
  <c r="W79" i="36" s="1"/>
  <c r="M79" i="36"/>
  <c r="V79" i="36" s="1"/>
  <c r="P78" i="36"/>
  <c r="W78" i="36" s="1"/>
  <c r="M78" i="36"/>
  <c r="V78" i="36" s="1"/>
  <c r="V77" i="36"/>
  <c r="P77" i="36"/>
  <c r="W77" i="36" s="1"/>
  <c r="M77" i="36"/>
  <c r="O77" i="36" s="1"/>
  <c r="P76" i="36"/>
  <c r="W76" i="36" s="1"/>
  <c r="M76" i="36"/>
  <c r="V76" i="36" s="1"/>
  <c r="P75" i="36"/>
  <c r="W75" i="36" s="1"/>
  <c r="M75" i="36"/>
  <c r="V75" i="36" s="1"/>
  <c r="P74" i="36"/>
  <c r="R74" i="36" s="1"/>
  <c r="M74" i="36"/>
  <c r="V74" i="36" s="1"/>
  <c r="P73" i="36"/>
  <c r="R73" i="36" s="1"/>
  <c r="M73" i="36"/>
  <c r="O73" i="36" s="1"/>
  <c r="P72" i="36"/>
  <c r="R72" i="36" s="1"/>
  <c r="M72" i="36"/>
  <c r="V72" i="36" s="1"/>
  <c r="P71" i="36"/>
  <c r="W71" i="36" s="1"/>
  <c r="M71" i="36"/>
  <c r="V71" i="36" s="1"/>
  <c r="P70" i="36"/>
  <c r="W70" i="36" s="1"/>
  <c r="M70" i="36"/>
  <c r="V70" i="36" s="1"/>
  <c r="P69" i="36"/>
  <c r="W69" i="36" s="1"/>
  <c r="M69" i="36"/>
  <c r="V69" i="36" s="1"/>
  <c r="P68" i="36"/>
  <c r="R68" i="36" s="1"/>
  <c r="M68" i="36"/>
  <c r="V68" i="36" s="1"/>
  <c r="P67" i="36"/>
  <c r="R67" i="36" s="1"/>
  <c r="M67" i="36"/>
  <c r="O67" i="36" s="1"/>
  <c r="P66" i="36"/>
  <c r="R66" i="36" s="1"/>
  <c r="M66" i="36"/>
  <c r="V66" i="36" s="1"/>
  <c r="P65" i="36"/>
  <c r="W65" i="36" s="1"/>
  <c r="M65" i="36"/>
  <c r="V65" i="36" s="1"/>
  <c r="P64" i="36"/>
  <c r="W64" i="36" s="1"/>
  <c r="M64" i="36"/>
  <c r="V64" i="36" s="1"/>
  <c r="P63" i="36"/>
  <c r="W63" i="36" s="1"/>
  <c r="M63" i="36"/>
  <c r="V63" i="36" s="1"/>
  <c r="P62" i="36"/>
  <c r="R62" i="36" s="1"/>
  <c r="M62" i="36"/>
  <c r="V62" i="36" s="1"/>
  <c r="P61" i="36"/>
  <c r="R61" i="36" s="1"/>
  <c r="M61" i="36"/>
  <c r="V61" i="36" s="1"/>
  <c r="P60" i="36"/>
  <c r="W60" i="36" s="1"/>
  <c r="M60" i="36"/>
  <c r="V60" i="36" s="1"/>
  <c r="P59" i="36"/>
  <c r="W59" i="36" s="1"/>
  <c r="M59" i="36"/>
  <c r="V59" i="36" s="1"/>
  <c r="P58" i="36"/>
  <c r="R58" i="36" s="1"/>
  <c r="M58" i="36"/>
  <c r="O58" i="36" s="1"/>
  <c r="P57" i="36"/>
  <c r="R57" i="36" s="1"/>
  <c r="M57" i="36"/>
  <c r="V57" i="36" s="1"/>
  <c r="P56" i="36"/>
  <c r="W56" i="36" s="1"/>
  <c r="M56" i="36"/>
  <c r="V56" i="36" s="1"/>
  <c r="P55" i="36"/>
  <c r="W55" i="36" s="1"/>
  <c r="M55" i="36"/>
  <c r="V55" i="36" s="1"/>
  <c r="P26" i="36"/>
  <c r="R26" i="36" s="1"/>
  <c r="M26" i="36"/>
  <c r="O26" i="36" s="1"/>
  <c r="P20" i="36"/>
  <c r="R20" i="36" s="1"/>
  <c r="M20" i="36"/>
  <c r="O20" i="36" s="1"/>
  <c r="R75" i="36" l="1"/>
  <c r="O78" i="36"/>
  <c r="O66" i="37"/>
  <c r="O76" i="37"/>
  <c r="S81" i="37"/>
  <c r="O71" i="38"/>
  <c r="O76" i="38"/>
  <c r="R78" i="38"/>
  <c r="S22" i="39"/>
  <c r="O66" i="39"/>
  <c r="O76" i="39"/>
  <c r="O82" i="39"/>
  <c r="S82" i="39" s="1"/>
  <c r="S71" i="40"/>
  <c r="O72" i="36"/>
  <c r="O80" i="36"/>
  <c r="V60" i="39"/>
  <c r="V88" i="39" s="1"/>
  <c r="O79" i="38"/>
  <c r="S79" i="38" s="1"/>
  <c r="S20" i="39"/>
  <c r="R66" i="39"/>
  <c r="O72" i="39"/>
  <c r="S72" i="39" s="1"/>
  <c r="R82" i="39"/>
  <c r="S68" i="39"/>
  <c r="O68" i="38"/>
  <c r="O84" i="39"/>
  <c r="R55" i="36"/>
  <c r="R78" i="36"/>
  <c r="R76" i="37"/>
  <c r="O71" i="36"/>
  <c r="R74" i="37"/>
  <c r="S74" i="37" s="1"/>
  <c r="R53" i="38"/>
  <c r="O67" i="38"/>
  <c r="S67" i="38" s="1"/>
  <c r="R58" i="39"/>
  <c r="R64" i="39"/>
  <c r="R74" i="39"/>
  <c r="R54" i="37"/>
  <c r="R64" i="37"/>
  <c r="S64" i="37" s="1"/>
  <c r="R72" i="37"/>
  <c r="S77" i="37"/>
  <c r="R57" i="38"/>
  <c r="S57" i="38" s="1"/>
  <c r="R72" i="39"/>
  <c r="R86" i="39"/>
  <c r="S21" i="39"/>
  <c r="R59" i="36"/>
  <c r="O72" i="37"/>
  <c r="S72" i="37" s="1"/>
  <c r="R79" i="36"/>
  <c r="S80" i="37"/>
  <c r="S54" i="40"/>
  <c r="W81" i="40"/>
  <c r="W82" i="40" s="1"/>
  <c r="S61" i="40"/>
  <c r="S60" i="39"/>
  <c r="S66" i="39"/>
  <c r="S70" i="39"/>
  <c r="S64" i="39"/>
  <c r="S69" i="39"/>
  <c r="S86" i="39"/>
  <c r="R80" i="39"/>
  <c r="S80" i="39" s="1"/>
  <c r="R62" i="39"/>
  <c r="R84" i="39"/>
  <c r="R78" i="39"/>
  <c r="S78" i="39" s="1"/>
  <c r="R76" i="39"/>
  <c r="S76" i="39" s="1"/>
  <c r="S74" i="39"/>
  <c r="V80" i="39"/>
  <c r="S56" i="39"/>
  <c r="W61" i="39"/>
  <c r="W65" i="39"/>
  <c r="W75" i="39"/>
  <c r="W87" i="39"/>
  <c r="W56" i="39"/>
  <c r="R57" i="39"/>
  <c r="O59" i="39"/>
  <c r="S59" i="39" s="1"/>
  <c r="W60" i="39"/>
  <c r="O63" i="39"/>
  <c r="S63" i="39" s="1"/>
  <c r="O67" i="39"/>
  <c r="S67" i="39" s="1"/>
  <c r="R71" i="39"/>
  <c r="O73" i="39"/>
  <c r="S73" i="39" s="1"/>
  <c r="O77" i="39"/>
  <c r="S77" i="39" s="1"/>
  <c r="R79" i="39"/>
  <c r="O81" i="39"/>
  <c r="S81" i="39" s="1"/>
  <c r="R83" i="39"/>
  <c r="O85" i="39"/>
  <c r="S85" i="39" s="1"/>
  <c r="O58" i="39"/>
  <c r="S58" i="39" s="1"/>
  <c r="W59" i="39"/>
  <c r="O62" i="39"/>
  <c r="S62" i="39" s="1"/>
  <c r="W63" i="39"/>
  <c r="W67" i="39"/>
  <c r="W73" i="39"/>
  <c r="W77" i="39"/>
  <c r="W81" i="39"/>
  <c r="W85" i="39"/>
  <c r="O57" i="39"/>
  <c r="O61" i="39"/>
  <c r="S61" i="39" s="1"/>
  <c r="O65" i="39"/>
  <c r="S65" i="39" s="1"/>
  <c r="O71" i="39"/>
  <c r="O75" i="39"/>
  <c r="S75" i="39" s="1"/>
  <c r="O79" i="39"/>
  <c r="O83" i="39"/>
  <c r="S83" i="39" s="1"/>
  <c r="O87" i="39"/>
  <c r="S87" i="39" s="1"/>
  <c r="S81" i="38"/>
  <c r="S75" i="38"/>
  <c r="R74" i="38"/>
  <c r="R59" i="38"/>
  <c r="S59" i="38"/>
  <c r="S76" i="38"/>
  <c r="S71" i="38"/>
  <c r="S80" i="38"/>
  <c r="R73" i="38"/>
  <c r="S72" i="38"/>
  <c r="R69" i="38"/>
  <c r="S68" i="38"/>
  <c r="R55" i="38"/>
  <c r="S55" i="38" s="1"/>
  <c r="O61" i="38"/>
  <c r="S61" i="38" s="1"/>
  <c r="V59" i="38"/>
  <c r="V57" i="38"/>
  <c r="V55" i="38"/>
  <c r="V80" i="38" s="1"/>
  <c r="O53" i="38"/>
  <c r="W54" i="38"/>
  <c r="O54" i="38"/>
  <c r="S54" i="38" s="1"/>
  <c r="R56" i="38"/>
  <c r="O58" i="38"/>
  <c r="S58" i="38" s="1"/>
  <c r="R60" i="38"/>
  <c r="O62" i="38"/>
  <c r="S62" i="38" s="1"/>
  <c r="W58" i="38"/>
  <c r="W62" i="38"/>
  <c r="W68" i="38"/>
  <c r="W72" i="38"/>
  <c r="W76" i="38"/>
  <c r="O56" i="38"/>
  <c r="S56" i="38" s="1"/>
  <c r="O60" i="38"/>
  <c r="S60" i="38" s="1"/>
  <c r="W61" i="38"/>
  <c r="O66" i="38"/>
  <c r="S66" i="38" s="1"/>
  <c r="W67" i="38"/>
  <c r="O70" i="38"/>
  <c r="S70" i="38" s="1"/>
  <c r="W71" i="38"/>
  <c r="O74" i="38"/>
  <c r="S74" i="38" s="1"/>
  <c r="W75" i="38"/>
  <c r="O78" i="38"/>
  <c r="S78" i="38" s="1"/>
  <c r="W79" i="38"/>
  <c r="O63" i="38"/>
  <c r="S63" i="38" s="1"/>
  <c r="O65" i="38"/>
  <c r="S65" i="38" s="1"/>
  <c r="O69" i="38"/>
  <c r="S69" i="38" s="1"/>
  <c r="O73" i="38"/>
  <c r="O77" i="38"/>
  <c r="S77" i="38" s="1"/>
  <c r="R60" i="37"/>
  <c r="S60" i="37" s="1"/>
  <c r="R70" i="37"/>
  <c r="S70" i="37" s="1"/>
  <c r="R62" i="37"/>
  <c r="R68" i="37"/>
  <c r="S68" i="37"/>
  <c r="R56" i="37"/>
  <c r="S56" i="37" s="1"/>
  <c r="R66" i="37"/>
  <c r="S66" i="37" s="1"/>
  <c r="S82" i="37"/>
  <c r="S58" i="37"/>
  <c r="S78" i="37"/>
  <c r="S54" i="37"/>
  <c r="V64" i="37"/>
  <c r="O62" i="37"/>
  <c r="S62" i="37" s="1"/>
  <c r="V60" i="37"/>
  <c r="V56" i="37"/>
  <c r="V54" i="37"/>
  <c r="W55" i="37"/>
  <c r="W59" i="37"/>
  <c r="O57" i="37"/>
  <c r="S57" i="37" s="1"/>
  <c r="O61" i="37"/>
  <c r="S61" i="37" s="1"/>
  <c r="R63" i="37"/>
  <c r="O65" i="37"/>
  <c r="S65" i="37" s="1"/>
  <c r="R67" i="37"/>
  <c r="O69" i="37"/>
  <c r="S69" i="37" s="1"/>
  <c r="R71" i="37"/>
  <c r="O73" i="37"/>
  <c r="S73" i="37" s="1"/>
  <c r="R75" i="37"/>
  <c r="W69" i="37"/>
  <c r="W73" i="37"/>
  <c r="W57" i="37"/>
  <c r="W61" i="37"/>
  <c r="W65" i="37"/>
  <c r="O55" i="37"/>
  <c r="S55" i="37" s="1"/>
  <c r="O59" i="37"/>
  <c r="S59" i="37" s="1"/>
  <c r="O63" i="37"/>
  <c r="O67" i="37"/>
  <c r="O71" i="37"/>
  <c r="S71" i="37" s="1"/>
  <c r="O75" i="37"/>
  <c r="S58" i="36"/>
  <c r="S81" i="36"/>
  <c r="S20" i="36"/>
  <c r="S26" i="36"/>
  <c r="V58" i="36"/>
  <c r="O61" i="36"/>
  <c r="S61" i="36" s="1"/>
  <c r="O62" i="36"/>
  <c r="O65" i="36"/>
  <c r="O66" i="36"/>
  <c r="S66" i="36" s="1"/>
  <c r="S73" i="36"/>
  <c r="O74" i="36"/>
  <c r="V81" i="36"/>
  <c r="V82" i="36"/>
  <c r="O84" i="36"/>
  <c r="S84" i="36" s="1"/>
  <c r="S78" i="36"/>
  <c r="S80" i="36"/>
  <c r="R56" i="36"/>
  <c r="R60" i="36"/>
  <c r="R82" i="36"/>
  <c r="S82" i="36" s="1"/>
  <c r="R76" i="36"/>
  <c r="S74" i="36"/>
  <c r="R83" i="36"/>
  <c r="R69" i="36"/>
  <c r="R64" i="36"/>
  <c r="R70" i="36"/>
  <c r="S67" i="36"/>
  <c r="R63" i="36"/>
  <c r="O68" i="36"/>
  <c r="S68" i="36" s="1"/>
  <c r="O57" i="36"/>
  <c r="S57" i="36" s="1"/>
  <c r="S72" i="36"/>
  <c r="S62" i="36"/>
  <c r="W58" i="36"/>
  <c r="W62" i="36"/>
  <c r="W66" i="36"/>
  <c r="W68" i="36"/>
  <c r="W72" i="36"/>
  <c r="W74" i="36"/>
  <c r="O56" i="36"/>
  <c r="W57" i="36"/>
  <c r="W61" i="36"/>
  <c r="O64" i="36"/>
  <c r="O70" i="36"/>
  <c r="W81" i="36"/>
  <c r="W84" i="36"/>
  <c r="O55" i="36"/>
  <c r="S55" i="36" s="1"/>
  <c r="O59" i="36"/>
  <c r="O63" i="36"/>
  <c r="R65" i="36"/>
  <c r="O69" i="36"/>
  <c r="R71" i="36"/>
  <c r="O75" i="36"/>
  <c r="S75" i="36" s="1"/>
  <c r="R77" i="36"/>
  <c r="S77" i="36" s="1"/>
  <c r="O79" i="36"/>
  <c r="S79" i="36" s="1"/>
  <c r="O83" i="36"/>
  <c r="O60" i="36"/>
  <c r="S60" i="36" s="1"/>
  <c r="O76" i="36"/>
  <c r="P81" i="34"/>
  <c r="R81" i="34" s="1"/>
  <c r="M81" i="34"/>
  <c r="O81" i="34" s="1"/>
  <c r="P80" i="34"/>
  <c r="R80" i="34" s="1"/>
  <c r="M80" i="34"/>
  <c r="O80" i="34" s="1"/>
  <c r="P79" i="34"/>
  <c r="R79" i="34" s="1"/>
  <c r="M79" i="34"/>
  <c r="O79" i="34" s="1"/>
  <c r="P78" i="34"/>
  <c r="R78" i="34" s="1"/>
  <c r="M78" i="34"/>
  <c r="V78" i="34" s="1"/>
  <c r="P77" i="34"/>
  <c r="W77" i="34" s="1"/>
  <c r="M77" i="34"/>
  <c r="V77" i="34" s="1"/>
  <c r="P76" i="34"/>
  <c r="W76" i="34" s="1"/>
  <c r="M76" i="34"/>
  <c r="V76" i="34" s="1"/>
  <c r="P75" i="34"/>
  <c r="R75" i="34" s="1"/>
  <c r="M75" i="34"/>
  <c r="V75" i="34" s="1"/>
  <c r="P74" i="34"/>
  <c r="W74" i="34" s="1"/>
  <c r="O74" i="34"/>
  <c r="M74" i="34"/>
  <c r="V74" i="34" s="1"/>
  <c r="P73" i="34"/>
  <c r="W73" i="34" s="1"/>
  <c r="M73" i="34"/>
  <c r="V73" i="34" s="1"/>
  <c r="P72" i="34"/>
  <c r="W72" i="34" s="1"/>
  <c r="M72" i="34"/>
  <c r="V72" i="34" s="1"/>
  <c r="P71" i="34"/>
  <c r="R71" i="34" s="1"/>
  <c r="M71" i="34"/>
  <c r="O71" i="34" s="1"/>
  <c r="S71" i="34" s="1"/>
  <c r="P70" i="34"/>
  <c r="W70" i="34" s="1"/>
  <c r="M70" i="34"/>
  <c r="O70" i="34" s="1"/>
  <c r="P69" i="34"/>
  <c r="W69" i="34" s="1"/>
  <c r="M69" i="34"/>
  <c r="V69" i="34" s="1"/>
  <c r="P68" i="34"/>
  <c r="W68" i="34" s="1"/>
  <c r="M68" i="34"/>
  <c r="O68" i="34" s="1"/>
  <c r="P67" i="34"/>
  <c r="R67" i="34" s="1"/>
  <c r="M67" i="34"/>
  <c r="O67" i="34" s="1"/>
  <c r="P66" i="34"/>
  <c r="W66" i="34" s="1"/>
  <c r="M66" i="34"/>
  <c r="V66" i="34" s="1"/>
  <c r="P65" i="34"/>
  <c r="W65" i="34" s="1"/>
  <c r="M65" i="34"/>
  <c r="V65" i="34" s="1"/>
  <c r="P64" i="34"/>
  <c r="W64" i="34" s="1"/>
  <c r="M64" i="34"/>
  <c r="V64" i="34" s="1"/>
  <c r="P63" i="34"/>
  <c r="R63" i="34" s="1"/>
  <c r="M63" i="34"/>
  <c r="V63" i="34" s="1"/>
  <c r="P62" i="34"/>
  <c r="W62" i="34" s="1"/>
  <c r="M62" i="34"/>
  <c r="V62" i="34" s="1"/>
  <c r="P61" i="34"/>
  <c r="W61" i="34" s="1"/>
  <c r="M61" i="34"/>
  <c r="V61" i="34" s="1"/>
  <c r="P60" i="34"/>
  <c r="W60" i="34" s="1"/>
  <c r="M60" i="34"/>
  <c r="O60" i="34" s="1"/>
  <c r="P59" i="34"/>
  <c r="R59" i="34" s="1"/>
  <c r="M59" i="34"/>
  <c r="V59" i="34" s="1"/>
  <c r="P58" i="34"/>
  <c r="W58" i="34" s="1"/>
  <c r="M58" i="34"/>
  <c r="V58" i="34" s="1"/>
  <c r="P57" i="34"/>
  <c r="W57" i="34" s="1"/>
  <c r="M57" i="34"/>
  <c r="V57" i="34" s="1"/>
  <c r="P55" i="34"/>
  <c r="W55" i="34" s="1"/>
  <c r="M55" i="34"/>
  <c r="O55" i="34" s="1"/>
  <c r="P54" i="34"/>
  <c r="R54" i="34" s="1"/>
  <c r="M54" i="34"/>
  <c r="V54" i="34" s="1"/>
  <c r="P53" i="34"/>
  <c r="W53" i="34" s="1"/>
  <c r="M53" i="34"/>
  <c r="O53" i="34" s="1"/>
  <c r="O64" i="34" l="1"/>
  <c r="S59" i="36"/>
  <c r="V85" i="36"/>
  <c r="S84" i="39"/>
  <c r="R64" i="34"/>
  <c r="S76" i="37"/>
  <c r="V81" i="37"/>
  <c r="S53" i="38"/>
  <c r="S71" i="36"/>
  <c r="S64" i="36"/>
  <c r="S79" i="39"/>
  <c r="S71" i="39"/>
  <c r="W88" i="39"/>
  <c r="W89" i="39" s="1"/>
  <c r="S57" i="39"/>
  <c r="S73" i="38"/>
  <c r="W80" i="38"/>
  <c r="W81" i="38" s="1"/>
  <c r="W81" i="37"/>
  <c r="S67" i="37"/>
  <c r="S75" i="37"/>
  <c r="S63" i="37"/>
  <c r="S70" i="36"/>
  <c r="S56" i="36"/>
  <c r="S65" i="36"/>
  <c r="S63" i="36"/>
  <c r="S76" i="36"/>
  <c r="S83" i="36"/>
  <c r="S69" i="36"/>
  <c r="W85" i="36"/>
  <c r="W86" i="36" s="1"/>
  <c r="R53" i="34"/>
  <c r="S53" i="34" s="1"/>
  <c r="R62" i="34"/>
  <c r="R58" i="34"/>
  <c r="O66" i="34"/>
  <c r="O76" i="34"/>
  <c r="R65" i="34"/>
  <c r="R66" i="34"/>
  <c r="O72" i="34"/>
  <c r="R72" i="34"/>
  <c r="S72" i="34" s="1"/>
  <c r="O78" i="34"/>
  <c r="S78" i="34" s="1"/>
  <c r="R60" i="34"/>
  <c r="S60" i="34" s="1"/>
  <c r="V67" i="34"/>
  <c r="R68" i="34"/>
  <c r="S68" i="34" s="1"/>
  <c r="R69" i="34"/>
  <c r="R70" i="34"/>
  <c r="S70" i="34" s="1"/>
  <c r="S81" i="34"/>
  <c r="V68" i="34"/>
  <c r="V70" i="34"/>
  <c r="O75" i="34"/>
  <c r="S75" i="34" s="1"/>
  <c r="R77" i="34"/>
  <c r="R55" i="34"/>
  <c r="S55" i="34" s="1"/>
  <c r="R74" i="34"/>
  <c r="S74" i="34" s="1"/>
  <c r="R76" i="34"/>
  <c r="S79" i="34"/>
  <c r="O77" i="34"/>
  <c r="V71" i="34"/>
  <c r="O62" i="34"/>
  <c r="O58" i="34"/>
  <c r="V55" i="34"/>
  <c r="V60" i="34"/>
  <c r="V53" i="34"/>
  <c r="S67" i="34"/>
  <c r="S80" i="34"/>
  <c r="W63" i="34"/>
  <c r="W71" i="34"/>
  <c r="O54" i="34"/>
  <c r="S54" i="34" s="1"/>
  <c r="R57" i="34"/>
  <c r="O59" i="34"/>
  <c r="S59" i="34" s="1"/>
  <c r="R61" i="34"/>
  <c r="O63" i="34"/>
  <c r="S63" i="34" s="1"/>
  <c r="R73" i="34"/>
  <c r="W54" i="34"/>
  <c r="W59" i="34"/>
  <c r="W67" i="34"/>
  <c r="W75" i="34"/>
  <c r="W78" i="34"/>
  <c r="O57" i="34"/>
  <c r="O61" i="34"/>
  <c r="S61" i="34" s="1"/>
  <c r="O65" i="34"/>
  <c r="O69" i="34"/>
  <c r="O73" i="34"/>
  <c r="P86" i="33"/>
  <c r="R86" i="33" s="1"/>
  <c r="M86" i="33"/>
  <c r="V86" i="33" s="1"/>
  <c r="P85" i="33"/>
  <c r="R85" i="33" s="1"/>
  <c r="M85" i="33"/>
  <c r="V85" i="33" s="1"/>
  <c r="P84" i="33"/>
  <c r="R84" i="33" s="1"/>
  <c r="M84" i="33"/>
  <c r="V84" i="33" s="1"/>
  <c r="R83" i="33"/>
  <c r="P83" i="33"/>
  <c r="W83" i="33" s="1"/>
  <c r="M83" i="33"/>
  <c r="V83" i="33" s="1"/>
  <c r="P82" i="33"/>
  <c r="R82" i="33" s="1"/>
  <c r="M82" i="33"/>
  <c r="V82" i="33" s="1"/>
  <c r="P81" i="33"/>
  <c r="R81" i="33" s="1"/>
  <c r="M81" i="33"/>
  <c r="V81" i="33" s="1"/>
  <c r="P80" i="33"/>
  <c r="R80" i="33" s="1"/>
  <c r="M80" i="33"/>
  <c r="V80" i="33" s="1"/>
  <c r="P79" i="33"/>
  <c r="W79" i="33" s="1"/>
  <c r="M79" i="33"/>
  <c r="V79" i="33" s="1"/>
  <c r="P78" i="33"/>
  <c r="R78" i="33" s="1"/>
  <c r="M78" i="33"/>
  <c r="V78" i="33" s="1"/>
  <c r="V77" i="33"/>
  <c r="P77" i="33"/>
  <c r="W77" i="33" s="1"/>
  <c r="M77" i="33"/>
  <c r="O77" i="33" s="1"/>
  <c r="P76" i="33"/>
  <c r="R76" i="33" s="1"/>
  <c r="M76" i="33"/>
  <c r="V76" i="33" s="1"/>
  <c r="V75" i="33"/>
  <c r="R75" i="33"/>
  <c r="P75" i="33"/>
  <c r="W75" i="33" s="1"/>
  <c r="M75" i="33"/>
  <c r="O75" i="33" s="1"/>
  <c r="P74" i="33"/>
  <c r="R74" i="33" s="1"/>
  <c r="M74" i="33"/>
  <c r="V74" i="33" s="1"/>
  <c r="P73" i="33"/>
  <c r="R73" i="33" s="1"/>
  <c r="M73" i="33"/>
  <c r="O73" i="33" s="1"/>
  <c r="P72" i="33"/>
  <c r="R72" i="33" s="1"/>
  <c r="M72" i="33"/>
  <c r="V72" i="33" s="1"/>
  <c r="P71" i="33"/>
  <c r="W71" i="33" s="1"/>
  <c r="M71" i="33"/>
  <c r="O71" i="33" s="1"/>
  <c r="P70" i="33"/>
  <c r="R70" i="33" s="1"/>
  <c r="M70" i="33"/>
  <c r="V70" i="33" s="1"/>
  <c r="P69" i="33"/>
  <c r="W69" i="33" s="1"/>
  <c r="M69" i="33"/>
  <c r="V69" i="33" s="1"/>
  <c r="P68" i="33"/>
  <c r="R68" i="33" s="1"/>
  <c r="M68" i="33"/>
  <c r="V68" i="33" s="1"/>
  <c r="P67" i="33"/>
  <c r="W67" i="33" s="1"/>
  <c r="M67" i="33"/>
  <c r="O67" i="33" s="1"/>
  <c r="P66" i="33"/>
  <c r="R66" i="33" s="1"/>
  <c r="M66" i="33"/>
  <c r="V66" i="33" s="1"/>
  <c r="P65" i="33"/>
  <c r="R65" i="33" s="1"/>
  <c r="M65" i="33"/>
  <c r="O65" i="33" s="1"/>
  <c r="P64" i="33"/>
  <c r="R64" i="33" s="1"/>
  <c r="M64" i="33"/>
  <c r="V64" i="33" s="1"/>
  <c r="P63" i="33"/>
  <c r="W63" i="33" s="1"/>
  <c r="M63" i="33"/>
  <c r="V63" i="33" s="1"/>
  <c r="P62" i="33"/>
  <c r="R62" i="33" s="1"/>
  <c r="M62" i="33"/>
  <c r="V62" i="33" s="1"/>
  <c r="V61" i="33"/>
  <c r="P61" i="33"/>
  <c r="W61" i="33" s="1"/>
  <c r="M61" i="33"/>
  <c r="O61" i="33" s="1"/>
  <c r="P60" i="33"/>
  <c r="R60" i="33" s="1"/>
  <c r="M60" i="33"/>
  <c r="V60" i="33" s="1"/>
  <c r="V59" i="33"/>
  <c r="P59" i="33"/>
  <c r="W59" i="33" s="1"/>
  <c r="M59" i="33"/>
  <c r="O59" i="33" s="1"/>
  <c r="P58" i="33"/>
  <c r="R58" i="33" s="1"/>
  <c r="M58" i="33"/>
  <c r="V58" i="33" s="1"/>
  <c r="V57" i="33"/>
  <c r="P57" i="33"/>
  <c r="W57" i="33" s="1"/>
  <c r="O57" i="33"/>
  <c r="M57" i="33"/>
  <c r="P56" i="33"/>
  <c r="R56" i="33" s="1"/>
  <c r="M56" i="33"/>
  <c r="V56" i="33" s="1"/>
  <c r="P25" i="33"/>
  <c r="R25" i="33" s="1"/>
  <c r="M25" i="33"/>
  <c r="O25" i="33" s="1"/>
  <c r="P17" i="33"/>
  <c r="R17" i="33" s="1"/>
  <c r="M17" i="33"/>
  <c r="O17" i="33" s="1"/>
  <c r="O81" i="33" l="1"/>
  <c r="S81" i="33" s="1"/>
  <c r="R57" i="33"/>
  <c r="S57" i="33" s="1"/>
  <c r="S77" i="34"/>
  <c r="S25" i="33"/>
  <c r="O63" i="33"/>
  <c r="S63" i="33" s="1"/>
  <c r="O79" i="33"/>
  <c r="S79" i="33" s="1"/>
  <c r="O85" i="33"/>
  <c r="S85" i="33" s="1"/>
  <c r="V71" i="33"/>
  <c r="R63" i="33"/>
  <c r="R67" i="33"/>
  <c r="R61" i="33"/>
  <c r="S61" i="33" s="1"/>
  <c r="R69" i="33"/>
  <c r="R77" i="33"/>
  <c r="S77" i="33" s="1"/>
  <c r="W82" i="37"/>
  <c r="S64" i="34"/>
  <c r="S73" i="33"/>
  <c r="R79" i="33"/>
  <c r="S66" i="34"/>
  <c r="S65" i="34"/>
  <c r="S76" i="34"/>
  <c r="S65" i="33"/>
  <c r="S75" i="33"/>
  <c r="S67" i="33"/>
  <c r="S69" i="34"/>
  <c r="S62" i="34"/>
  <c r="S58" i="34"/>
  <c r="S73" i="34"/>
  <c r="S57" i="34"/>
  <c r="W80" i="34"/>
  <c r="V80" i="34"/>
  <c r="R59" i="33"/>
  <c r="S59" i="33" s="1"/>
  <c r="R71" i="33"/>
  <c r="S71" i="33" s="1"/>
  <c r="O69" i="33"/>
  <c r="S69" i="33" s="1"/>
  <c r="V67" i="33"/>
  <c r="V87" i="33"/>
  <c r="W62" i="33"/>
  <c r="W68" i="33"/>
  <c r="W72" i="33"/>
  <c r="W74" i="33"/>
  <c r="W78" i="33"/>
  <c r="W82" i="33"/>
  <c r="W86" i="33"/>
  <c r="W58" i="33"/>
  <c r="O56" i="33"/>
  <c r="S56" i="33" s="1"/>
  <c r="O60" i="33"/>
  <c r="S60" i="33" s="1"/>
  <c r="O64" i="33"/>
  <c r="S64" i="33" s="1"/>
  <c r="O66" i="33"/>
  <c r="S66" i="33" s="1"/>
  <c r="O70" i="33"/>
  <c r="S70" i="33" s="1"/>
  <c r="O76" i="33"/>
  <c r="S76" i="33" s="1"/>
  <c r="O80" i="33"/>
  <c r="S80" i="33" s="1"/>
  <c r="W81" i="33"/>
  <c r="O84" i="33"/>
  <c r="S84" i="33" s="1"/>
  <c r="W85" i="33"/>
  <c r="W60" i="33"/>
  <c r="W64" i="33"/>
  <c r="W66" i="33"/>
  <c r="W70" i="33"/>
  <c r="W76" i="33"/>
  <c r="W80" i="33"/>
  <c r="O83" i="33"/>
  <c r="S83" i="33" s="1"/>
  <c r="W84" i="33"/>
  <c r="W56" i="33"/>
  <c r="O58" i="33"/>
  <c r="S58" i="33" s="1"/>
  <c r="O62" i="33"/>
  <c r="S62" i="33" s="1"/>
  <c r="O68" i="33"/>
  <c r="S68" i="33" s="1"/>
  <c r="O72" i="33"/>
  <c r="S72" i="33" s="1"/>
  <c r="O74" i="33"/>
  <c r="S74" i="33" s="1"/>
  <c r="O78" i="33"/>
  <c r="S78" i="33" s="1"/>
  <c r="O82" i="33"/>
  <c r="S82" i="33" s="1"/>
  <c r="O86" i="33"/>
  <c r="S86" i="33" s="1"/>
  <c r="S17" i="33"/>
  <c r="P79" i="32"/>
  <c r="R79" i="32" s="1"/>
  <c r="M79" i="32"/>
  <c r="O79" i="32" s="1"/>
  <c r="P78" i="32"/>
  <c r="R78" i="32" s="1"/>
  <c r="M78" i="32"/>
  <c r="O78" i="32" s="1"/>
  <c r="S78" i="32" s="1"/>
  <c r="P77" i="32"/>
  <c r="R77" i="32" s="1"/>
  <c r="M77" i="32"/>
  <c r="O77" i="32" s="1"/>
  <c r="P76" i="32"/>
  <c r="R76" i="32" s="1"/>
  <c r="M76" i="32"/>
  <c r="V76" i="32" s="1"/>
  <c r="P75" i="32"/>
  <c r="W75" i="32" s="1"/>
  <c r="M75" i="32"/>
  <c r="O75" i="32" s="1"/>
  <c r="P74" i="32"/>
  <c r="W74" i="32" s="1"/>
  <c r="M74" i="32"/>
  <c r="V74" i="32" s="1"/>
  <c r="R73" i="32"/>
  <c r="P73" i="32"/>
  <c r="W73" i="32" s="1"/>
  <c r="M73" i="32"/>
  <c r="V73" i="32" s="1"/>
  <c r="P72" i="32"/>
  <c r="R72" i="32" s="1"/>
  <c r="M72" i="32"/>
  <c r="V72" i="32" s="1"/>
  <c r="P71" i="32"/>
  <c r="W71" i="32" s="1"/>
  <c r="O71" i="32"/>
  <c r="M71" i="32"/>
  <c r="V71" i="32" s="1"/>
  <c r="P70" i="32"/>
  <c r="W70" i="32" s="1"/>
  <c r="M70" i="32"/>
  <c r="V70" i="32" s="1"/>
  <c r="P69" i="32"/>
  <c r="W69" i="32" s="1"/>
  <c r="M69" i="32"/>
  <c r="V69" i="32" s="1"/>
  <c r="P68" i="32"/>
  <c r="R68" i="32" s="1"/>
  <c r="M68" i="32"/>
  <c r="V68" i="32" s="1"/>
  <c r="V67" i="32"/>
  <c r="P67" i="32"/>
  <c r="W67" i="32" s="1"/>
  <c r="M67" i="32"/>
  <c r="O67" i="32" s="1"/>
  <c r="P66" i="32"/>
  <c r="W66" i="32" s="1"/>
  <c r="M66" i="32"/>
  <c r="V66" i="32" s="1"/>
  <c r="R65" i="32"/>
  <c r="P65" i="32"/>
  <c r="W65" i="32" s="1"/>
  <c r="M65" i="32"/>
  <c r="V65" i="32" s="1"/>
  <c r="P64" i="32"/>
  <c r="R64" i="32" s="1"/>
  <c r="M64" i="32"/>
  <c r="V64" i="32" s="1"/>
  <c r="R63" i="32"/>
  <c r="P63" i="32"/>
  <c r="W63" i="32" s="1"/>
  <c r="M63" i="32"/>
  <c r="O63" i="32" s="1"/>
  <c r="P62" i="32"/>
  <c r="W62" i="32" s="1"/>
  <c r="M62" i="32"/>
  <c r="V62" i="32" s="1"/>
  <c r="P61" i="32"/>
  <c r="W61" i="32" s="1"/>
  <c r="M61" i="32"/>
  <c r="V61" i="32" s="1"/>
  <c r="P60" i="32"/>
  <c r="R60" i="32" s="1"/>
  <c r="M60" i="32"/>
  <c r="V60" i="32" s="1"/>
  <c r="P59" i="32"/>
  <c r="W59" i="32" s="1"/>
  <c r="M59" i="32"/>
  <c r="O59" i="32" s="1"/>
  <c r="P58" i="32"/>
  <c r="W58" i="32" s="1"/>
  <c r="M58" i="32"/>
  <c r="V58" i="32" s="1"/>
  <c r="V57" i="32"/>
  <c r="P57" i="32"/>
  <c r="W57" i="32" s="1"/>
  <c r="M57" i="32"/>
  <c r="O57" i="32" s="1"/>
  <c r="P56" i="32"/>
  <c r="R56" i="32" s="1"/>
  <c r="M56" i="32"/>
  <c r="V56" i="32" s="1"/>
  <c r="V55" i="32"/>
  <c r="R55" i="32"/>
  <c r="P55" i="32"/>
  <c r="W55" i="32" s="1"/>
  <c r="O55" i="32"/>
  <c r="M55" i="32"/>
  <c r="P54" i="32"/>
  <c r="R54" i="32" s="1"/>
  <c r="M54" i="32"/>
  <c r="V54" i="32" s="1"/>
  <c r="V53" i="32"/>
  <c r="P53" i="32"/>
  <c r="W53" i="32" s="1"/>
  <c r="M53" i="32"/>
  <c r="O53" i="32" s="1"/>
  <c r="P52" i="32"/>
  <c r="W52" i="32" s="1"/>
  <c r="M52" i="32"/>
  <c r="V52" i="32" s="1"/>
  <c r="R53" i="32" l="1"/>
  <c r="O73" i="32"/>
  <c r="S73" i="32" s="1"/>
  <c r="R61" i="32"/>
  <c r="O69" i="32"/>
  <c r="S55" i="32"/>
  <c r="R57" i="32"/>
  <c r="S57" i="32"/>
  <c r="S63" i="32"/>
  <c r="S79" i="32"/>
  <c r="W81" i="34"/>
  <c r="W87" i="33"/>
  <c r="W88" i="33" s="1"/>
  <c r="R75" i="32"/>
  <c r="S75" i="32" s="1"/>
  <c r="R59" i="32"/>
  <c r="S59" i="32" s="1"/>
  <c r="S77" i="32"/>
  <c r="R71" i="32"/>
  <c r="S71" i="32" s="1"/>
  <c r="R69" i="32"/>
  <c r="R67" i="32"/>
  <c r="S67" i="32" s="1"/>
  <c r="S53" i="32"/>
  <c r="O65" i="32"/>
  <c r="S65" i="32" s="1"/>
  <c r="V75" i="32"/>
  <c r="V63" i="32"/>
  <c r="V59" i="32"/>
  <c r="V78" i="32" s="1"/>
  <c r="O61" i="32"/>
  <c r="S61" i="32" s="1"/>
  <c r="W54" i="32"/>
  <c r="O52" i="32"/>
  <c r="O56" i="32"/>
  <c r="S56" i="32" s="1"/>
  <c r="R58" i="32"/>
  <c r="O60" i="32"/>
  <c r="S60" i="32" s="1"/>
  <c r="R62" i="32"/>
  <c r="O64" i="32"/>
  <c r="S64" i="32" s="1"/>
  <c r="R66" i="32"/>
  <c r="O68" i="32"/>
  <c r="S68" i="32" s="1"/>
  <c r="R70" i="32"/>
  <c r="O72" i="32"/>
  <c r="S72" i="32" s="1"/>
  <c r="R74" i="32"/>
  <c r="O76" i="32"/>
  <c r="S76" i="32" s="1"/>
  <c r="W64" i="32"/>
  <c r="W68" i="32"/>
  <c r="W72" i="32"/>
  <c r="W76" i="32"/>
  <c r="W56" i="32"/>
  <c r="W60" i="32"/>
  <c r="R52" i="32"/>
  <c r="O54" i="32"/>
  <c r="S54" i="32" s="1"/>
  <c r="O58" i="32"/>
  <c r="O62" i="32"/>
  <c r="O66" i="32"/>
  <c r="S66" i="32" s="1"/>
  <c r="O70" i="32"/>
  <c r="S70" i="32" s="1"/>
  <c r="O74" i="32"/>
  <c r="R61" i="31"/>
  <c r="P61" i="31"/>
  <c r="M61" i="31"/>
  <c r="O61" i="31" s="1"/>
  <c r="S61" i="31" s="1"/>
  <c r="P81" i="31"/>
  <c r="R81" i="31" s="1"/>
  <c r="M81" i="31"/>
  <c r="O81" i="31" s="1"/>
  <c r="P80" i="31"/>
  <c r="R80" i="31" s="1"/>
  <c r="M80" i="31"/>
  <c r="O80" i="31" s="1"/>
  <c r="P79" i="31"/>
  <c r="R79" i="31" s="1"/>
  <c r="M79" i="31"/>
  <c r="O79" i="31" s="1"/>
  <c r="P78" i="31"/>
  <c r="R78" i="31" s="1"/>
  <c r="M78" i="31"/>
  <c r="V78" i="31" s="1"/>
  <c r="P77" i="31"/>
  <c r="W77" i="31" s="1"/>
  <c r="M77" i="31"/>
  <c r="V77" i="31" s="1"/>
  <c r="P76" i="31"/>
  <c r="W76" i="31" s="1"/>
  <c r="M76" i="31"/>
  <c r="V76" i="31" s="1"/>
  <c r="P75" i="31"/>
  <c r="W75" i="31" s="1"/>
  <c r="M75" i="31"/>
  <c r="V75" i="31" s="1"/>
  <c r="P74" i="31"/>
  <c r="R74" i="31" s="1"/>
  <c r="M74" i="31"/>
  <c r="V74" i="31" s="1"/>
  <c r="V73" i="31"/>
  <c r="P73" i="31"/>
  <c r="W73" i="31" s="1"/>
  <c r="M73" i="31"/>
  <c r="O73" i="31" s="1"/>
  <c r="P72" i="31"/>
  <c r="R72" i="31" s="1"/>
  <c r="M72" i="31"/>
  <c r="V72" i="31" s="1"/>
  <c r="P71" i="31"/>
  <c r="W71" i="31" s="1"/>
  <c r="O71" i="31"/>
  <c r="M71" i="31"/>
  <c r="V71" i="31" s="1"/>
  <c r="P70" i="31"/>
  <c r="R70" i="31" s="1"/>
  <c r="M70" i="31"/>
  <c r="V70" i="31" s="1"/>
  <c r="P69" i="31"/>
  <c r="W69" i="31" s="1"/>
  <c r="M69" i="31"/>
  <c r="V69" i="31" s="1"/>
  <c r="P68" i="31"/>
  <c r="W68" i="31" s="1"/>
  <c r="M68" i="31"/>
  <c r="V68" i="31" s="1"/>
  <c r="P67" i="31"/>
  <c r="W67" i="31" s="1"/>
  <c r="M67" i="31"/>
  <c r="V67" i="31" s="1"/>
  <c r="P66" i="31"/>
  <c r="R66" i="31" s="1"/>
  <c r="M66" i="31"/>
  <c r="V66" i="31" s="1"/>
  <c r="V65" i="31"/>
  <c r="P65" i="31"/>
  <c r="W65" i="31" s="1"/>
  <c r="M65" i="31"/>
  <c r="O65" i="31" s="1"/>
  <c r="P64" i="31"/>
  <c r="R64" i="31" s="1"/>
  <c r="M64" i="31"/>
  <c r="V64" i="31" s="1"/>
  <c r="P63" i="31"/>
  <c r="W63" i="31" s="1"/>
  <c r="O63" i="31"/>
  <c r="M63" i="31"/>
  <c r="V63" i="31" s="1"/>
  <c r="P62" i="31"/>
  <c r="R62" i="31" s="1"/>
  <c r="M62" i="31"/>
  <c r="V62" i="31" s="1"/>
  <c r="V60" i="31"/>
  <c r="P60" i="31"/>
  <c r="W60" i="31" s="1"/>
  <c r="O60" i="31"/>
  <c r="M60" i="31"/>
  <c r="P59" i="31"/>
  <c r="W59" i="31" s="1"/>
  <c r="M59" i="31"/>
  <c r="V59" i="31" s="1"/>
  <c r="P58" i="31"/>
  <c r="W58" i="31" s="1"/>
  <c r="M58" i="31"/>
  <c r="O58" i="31" s="1"/>
  <c r="P57" i="31"/>
  <c r="R57" i="31" s="1"/>
  <c r="M57" i="31"/>
  <c r="V57" i="31" s="1"/>
  <c r="P56" i="31"/>
  <c r="W56" i="31" s="1"/>
  <c r="M56" i="31"/>
  <c r="O56" i="31" s="1"/>
  <c r="P55" i="31"/>
  <c r="R55" i="31" s="1"/>
  <c r="M55" i="31"/>
  <c r="V55" i="31" s="1"/>
  <c r="P54" i="31"/>
  <c r="W54" i="31" s="1"/>
  <c r="O54" i="31"/>
  <c r="M54" i="31"/>
  <c r="V54" i="31" s="1"/>
  <c r="P53" i="31"/>
  <c r="R53" i="31" s="1"/>
  <c r="M53" i="31"/>
  <c r="V53" i="31" s="1"/>
  <c r="P80" i="30"/>
  <c r="R80" i="30" s="1"/>
  <c r="M80" i="30"/>
  <c r="O80" i="30" s="1"/>
  <c r="P79" i="30"/>
  <c r="R79" i="30" s="1"/>
  <c r="O79" i="30"/>
  <c r="M79" i="30"/>
  <c r="P78" i="30"/>
  <c r="R78" i="30" s="1"/>
  <c r="M78" i="30"/>
  <c r="O78" i="30" s="1"/>
  <c r="R77" i="30"/>
  <c r="P77" i="30"/>
  <c r="W77" i="30" s="1"/>
  <c r="M77" i="30"/>
  <c r="V77" i="30" s="1"/>
  <c r="P76" i="30"/>
  <c r="R76" i="30" s="1"/>
  <c r="M76" i="30"/>
  <c r="V76" i="30" s="1"/>
  <c r="P75" i="30"/>
  <c r="W75" i="30" s="1"/>
  <c r="M75" i="30"/>
  <c r="V75" i="30" s="1"/>
  <c r="P74" i="30"/>
  <c r="R74" i="30" s="1"/>
  <c r="M74" i="30"/>
  <c r="V74" i="30" s="1"/>
  <c r="P73" i="30"/>
  <c r="W73" i="30" s="1"/>
  <c r="O73" i="30"/>
  <c r="M73" i="30"/>
  <c r="V73" i="30" s="1"/>
  <c r="P72" i="30"/>
  <c r="R72" i="30" s="1"/>
  <c r="M72" i="30"/>
  <c r="V72" i="30" s="1"/>
  <c r="P71" i="30"/>
  <c r="W71" i="30" s="1"/>
  <c r="M71" i="30"/>
  <c r="V71" i="30" s="1"/>
  <c r="P70" i="30"/>
  <c r="R70" i="30" s="1"/>
  <c r="M70" i="30"/>
  <c r="V70" i="30" s="1"/>
  <c r="V69" i="30"/>
  <c r="P69" i="30"/>
  <c r="W69" i="30" s="1"/>
  <c r="M69" i="30"/>
  <c r="O69" i="30" s="1"/>
  <c r="P68" i="30"/>
  <c r="R68" i="30" s="1"/>
  <c r="M68" i="30"/>
  <c r="V68" i="30" s="1"/>
  <c r="V67" i="30"/>
  <c r="P67" i="30"/>
  <c r="W67" i="30" s="1"/>
  <c r="O67" i="30"/>
  <c r="M67" i="30"/>
  <c r="P66" i="30"/>
  <c r="R66" i="30" s="1"/>
  <c r="M66" i="30"/>
  <c r="V66" i="30" s="1"/>
  <c r="P65" i="30"/>
  <c r="W65" i="30" s="1"/>
  <c r="M65" i="30"/>
  <c r="V65" i="30" s="1"/>
  <c r="P64" i="30"/>
  <c r="R64" i="30" s="1"/>
  <c r="M64" i="30"/>
  <c r="V64" i="30" s="1"/>
  <c r="P63" i="30"/>
  <c r="W63" i="30" s="1"/>
  <c r="M63" i="30"/>
  <c r="V63" i="30" s="1"/>
  <c r="P62" i="30"/>
  <c r="R62" i="30" s="1"/>
  <c r="M62" i="30"/>
  <c r="V62" i="30" s="1"/>
  <c r="V61" i="30"/>
  <c r="P61" i="30"/>
  <c r="W61" i="30" s="1"/>
  <c r="M61" i="30"/>
  <c r="O61" i="30" s="1"/>
  <c r="P60" i="30"/>
  <c r="R60" i="30" s="1"/>
  <c r="M60" i="30"/>
  <c r="V60" i="30" s="1"/>
  <c r="P59" i="30"/>
  <c r="W59" i="30" s="1"/>
  <c r="M59" i="30"/>
  <c r="O59" i="30" s="1"/>
  <c r="P58" i="30"/>
  <c r="R58" i="30" s="1"/>
  <c r="M58" i="30"/>
  <c r="V58" i="30" s="1"/>
  <c r="V57" i="30"/>
  <c r="P57" i="30"/>
  <c r="W57" i="30" s="1"/>
  <c r="O57" i="30"/>
  <c r="M57" i="30"/>
  <c r="P56" i="30"/>
  <c r="R56" i="30" s="1"/>
  <c r="M56" i="30"/>
  <c r="V56" i="30" s="1"/>
  <c r="P55" i="30"/>
  <c r="W55" i="30" s="1"/>
  <c r="M55" i="30"/>
  <c r="O55" i="30" s="1"/>
  <c r="P54" i="30"/>
  <c r="R54" i="30" s="1"/>
  <c r="M54" i="30"/>
  <c r="V54" i="30" s="1"/>
  <c r="R53" i="30"/>
  <c r="P53" i="30"/>
  <c r="W53" i="30" s="1"/>
  <c r="M53" i="30"/>
  <c r="O53" i="30" s="1"/>
  <c r="R59" i="30" l="1"/>
  <c r="O77" i="30"/>
  <c r="R63" i="31"/>
  <c r="S63" i="31" s="1"/>
  <c r="S58" i="32"/>
  <c r="R57" i="30"/>
  <c r="S57" i="30" s="1"/>
  <c r="V59" i="30"/>
  <c r="V79" i="30" s="1"/>
  <c r="O65" i="30"/>
  <c r="R67" i="30"/>
  <c r="S67" i="30" s="1"/>
  <c r="O75" i="30"/>
  <c r="R54" i="31"/>
  <c r="R60" i="31"/>
  <c r="S60" i="31" s="1"/>
  <c r="O69" i="31"/>
  <c r="O77" i="31"/>
  <c r="S77" i="31" s="1"/>
  <c r="S54" i="31"/>
  <c r="O63" i="30"/>
  <c r="R75" i="30"/>
  <c r="R77" i="31"/>
  <c r="O71" i="30"/>
  <c r="R73" i="30"/>
  <c r="S73" i="30" s="1"/>
  <c r="R58" i="31"/>
  <c r="S58" i="31" s="1"/>
  <c r="O67" i="31"/>
  <c r="O75" i="31"/>
  <c r="S79" i="30"/>
  <c r="R56" i="31"/>
  <c r="S69" i="32"/>
  <c r="S74" i="32"/>
  <c r="S62" i="32"/>
  <c r="W78" i="32"/>
  <c r="W79" i="32" s="1"/>
  <c r="S52" i="32"/>
  <c r="S56" i="31"/>
  <c r="S77" i="30"/>
  <c r="S78" i="30"/>
  <c r="S75" i="30"/>
  <c r="S59" i="30"/>
  <c r="S80" i="30"/>
  <c r="S53" i="30"/>
  <c r="S81" i="31"/>
  <c r="S79" i="31"/>
  <c r="R75" i="31"/>
  <c r="S75" i="31" s="1"/>
  <c r="R73" i="31"/>
  <c r="S73" i="31" s="1"/>
  <c r="R71" i="31"/>
  <c r="S71" i="31" s="1"/>
  <c r="R69" i="31"/>
  <c r="R67" i="31"/>
  <c r="R65" i="31"/>
  <c r="S65" i="31" s="1"/>
  <c r="V58" i="31"/>
  <c r="V56" i="31"/>
  <c r="S80" i="31"/>
  <c r="W55" i="31"/>
  <c r="W64" i="31"/>
  <c r="W72" i="31"/>
  <c r="O53" i="31"/>
  <c r="S53" i="31" s="1"/>
  <c r="O57" i="31"/>
  <c r="S57" i="31" s="1"/>
  <c r="R59" i="31"/>
  <c r="O62" i="31"/>
  <c r="S62" i="31" s="1"/>
  <c r="O66" i="31"/>
  <c r="S66" i="31" s="1"/>
  <c r="R68" i="31"/>
  <c r="O70" i="31"/>
  <c r="S70" i="31" s="1"/>
  <c r="O74" i="31"/>
  <c r="S74" i="31" s="1"/>
  <c r="R76" i="31"/>
  <c r="O78" i="31"/>
  <c r="S78" i="31" s="1"/>
  <c r="W53" i="31"/>
  <c r="W57" i="31"/>
  <c r="W62" i="31"/>
  <c r="W66" i="31"/>
  <c r="W70" i="31"/>
  <c r="W74" i="31"/>
  <c r="W78" i="31"/>
  <c r="O55" i="31"/>
  <c r="S55" i="31" s="1"/>
  <c r="O59" i="31"/>
  <c r="S59" i="31" s="1"/>
  <c r="O64" i="31"/>
  <c r="S64" i="31" s="1"/>
  <c r="O68" i="31"/>
  <c r="O72" i="31"/>
  <c r="S72" i="31" s="1"/>
  <c r="O76" i="31"/>
  <c r="R71" i="30"/>
  <c r="R69" i="30"/>
  <c r="S69" i="30" s="1"/>
  <c r="R65" i="30"/>
  <c r="S65" i="30" s="1"/>
  <c r="R63" i="30"/>
  <c r="S63" i="30" s="1"/>
  <c r="R61" i="30"/>
  <c r="S61" i="30" s="1"/>
  <c r="S55" i="30"/>
  <c r="R55" i="30"/>
  <c r="V55" i="30"/>
  <c r="V53" i="30"/>
  <c r="W56" i="30"/>
  <c r="W72" i="30"/>
  <c r="W62" i="30"/>
  <c r="W66" i="30"/>
  <c r="W70" i="30"/>
  <c r="W74" i="30"/>
  <c r="W64" i="30"/>
  <c r="W54" i="30"/>
  <c r="W58" i="30"/>
  <c r="O56" i="30"/>
  <c r="S56" i="30" s="1"/>
  <c r="O60" i="30"/>
  <c r="S60" i="30" s="1"/>
  <c r="O64" i="30"/>
  <c r="S64" i="30" s="1"/>
  <c r="O68" i="30"/>
  <c r="S68" i="30" s="1"/>
  <c r="O72" i="30"/>
  <c r="S72" i="30" s="1"/>
  <c r="O76" i="30"/>
  <c r="S76" i="30" s="1"/>
  <c r="W60" i="30"/>
  <c r="W68" i="30"/>
  <c r="W76" i="30"/>
  <c r="O54" i="30"/>
  <c r="S54" i="30" s="1"/>
  <c r="O58" i="30"/>
  <c r="S58" i="30" s="1"/>
  <c r="O62" i="30"/>
  <c r="S62" i="30" s="1"/>
  <c r="O66" i="30"/>
  <c r="S66" i="30" s="1"/>
  <c r="O70" i="30"/>
  <c r="S70" i="30" s="1"/>
  <c r="O74" i="30"/>
  <c r="S74" i="30" s="1"/>
  <c r="V80" i="31" l="1"/>
  <c r="S71" i="30"/>
  <c r="S67" i="31"/>
  <c r="S69" i="31"/>
  <c r="S76" i="31"/>
  <c r="S68" i="31"/>
  <c r="W80" i="31"/>
  <c r="W81" i="31" s="1"/>
  <c r="W79" i="30"/>
  <c r="W80" i="30" s="1"/>
  <c r="P19" i="33" l="1"/>
  <c r="W19" i="33" s="1"/>
  <c r="M19" i="33"/>
  <c r="V19" i="33" s="1"/>
  <c r="O19" i="33" l="1"/>
  <c r="R19" i="33"/>
  <c r="S19" i="33" l="1"/>
  <c r="P15" i="39" l="1"/>
  <c r="M15" i="39"/>
  <c r="O15" i="39" l="1"/>
  <c r="V15" i="39"/>
  <c r="R15" i="39"/>
  <c r="S15" i="39" s="1"/>
  <c r="W15" i="39"/>
  <c r="P35" i="39" l="1"/>
  <c r="P36" i="39"/>
  <c r="P37" i="39"/>
  <c r="M36" i="39"/>
  <c r="M37" i="39"/>
  <c r="O36" i="39" l="1"/>
  <c r="V36" i="39"/>
  <c r="R36" i="39"/>
  <c r="S36" i="39" s="1"/>
  <c r="W36" i="39"/>
  <c r="P16" i="40" l="1"/>
  <c r="W16" i="40" s="1"/>
  <c r="M16" i="40"/>
  <c r="V16" i="40" s="1"/>
  <c r="O16" i="40" l="1"/>
  <c r="R16" i="40"/>
  <c r="P15" i="40"/>
  <c r="W15" i="40" s="1"/>
  <c r="P17" i="40"/>
  <c r="W17" i="40" s="1"/>
  <c r="M15" i="40"/>
  <c r="P15" i="37"/>
  <c r="M15" i="37"/>
  <c r="V15" i="37" s="1"/>
  <c r="M14" i="36"/>
  <c r="P14" i="36"/>
  <c r="P13" i="33"/>
  <c r="W13" i="33" s="1"/>
  <c r="M13" i="33"/>
  <c r="V13" i="33" s="1"/>
  <c r="R14" i="36" l="1"/>
  <c r="W14" i="36"/>
  <c r="O15" i="40"/>
  <c r="V15" i="40"/>
  <c r="O15" i="37"/>
  <c r="R15" i="37"/>
  <c r="W15" i="37"/>
  <c r="O14" i="36"/>
  <c r="V14" i="36"/>
  <c r="R15" i="40"/>
  <c r="O13" i="33"/>
  <c r="R13" i="33"/>
  <c r="S16" i="40"/>
  <c r="S15" i="37" l="1"/>
  <c r="S14" i="36"/>
  <c r="S15" i="40"/>
  <c r="S13" i="33"/>
  <c r="P37" i="40"/>
  <c r="R37" i="40" s="1"/>
  <c r="M37" i="40"/>
  <c r="O37" i="40" s="1"/>
  <c r="P36" i="40"/>
  <c r="R36" i="40" s="1"/>
  <c r="M36" i="40"/>
  <c r="O36" i="40" s="1"/>
  <c r="P35" i="40"/>
  <c r="R35" i="40" s="1"/>
  <c r="M35" i="40"/>
  <c r="O35" i="40" s="1"/>
  <c r="P34" i="40"/>
  <c r="R34" i="40" s="1"/>
  <c r="M34" i="40"/>
  <c r="O34" i="40" s="1"/>
  <c r="P33" i="40"/>
  <c r="R33" i="40" s="1"/>
  <c r="M33" i="40"/>
  <c r="O33" i="40" s="1"/>
  <c r="P32" i="40"/>
  <c r="R32" i="40" s="1"/>
  <c r="M32" i="40"/>
  <c r="O32" i="40" s="1"/>
  <c r="P31" i="40"/>
  <c r="M31" i="40"/>
  <c r="P30" i="40"/>
  <c r="M30" i="40"/>
  <c r="P29" i="40"/>
  <c r="W29" i="40" s="1"/>
  <c r="M29" i="40"/>
  <c r="V29" i="40" s="1"/>
  <c r="P28" i="40"/>
  <c r="M28" i="40"/>
  <c r="V28" i="40" s="1"/>
  <c r="P27" i="40"/>
  <c r="W27" i="40" s="1"/>
  <c r="M27" i="40"/>
  <c r="V27" i="40" s="1"/>
  <c r="P26" i="40"/>
  <c r="M26" i="40"/>
  <c r="V26" i="40" s="1"/>
  <c r="P25" i="40"/>
  <c r="W25" i="40" s="1"/>
  <c r="M25" i="40"/>
  <c r="V25" i="40" s="1"/>
  <c r="P24" i="40"/>
  <c r="M24" i="40"/>
  <c r="V24" i="40" s="1"/>
  <c r="P23" i="40"/>
  <c r="W23" i="40" s="1"/>
  <c r="M23" i="40"/>
  <c r="V23" i="40" s="1"/>
  <c r="P22" i="40"/>
  <c r="M22" i="40"/>
  <c r="V22" i="40" s="1"/>
  <c r="P21" i="40"/>
  <c r="W21" i="40" s="1"/>
  <c r="M21" i="40"/>
  <c r="V21" i="40" s="1"/>
  <c r="P20" i="40"/>
  <c r="M20" i="40"/>
  <c r="V20" i="40" s="1"/>
  <c r="P19" i="40"/>
  <c r="W19" i="40" s="1"/>
  <c r="M19" i="40"/>
  <c r="V19" i="40" s="1"/>
  <c r="P18" i="40"/>
  <c r="M18" i="40"/>
  <c r="V18" i="40" s="1"/>
  <c r="R17" i="40"/>
  <c r="M17" i="40"/>
  <c r="V17" i="40" s="1"/>
  <c r="P13" i="40"/>
  <c r="W13" i="40" s="1"/>
  <c r="M13" i="40"/>
  <c r="V13" i="40" s="1"/>
  <c r="P12" i="40"/>
  <c r="M12" i="40"/>
  <c r="V12" i="40" s="1"/>
  <c r="P11" i="40"/>
  <c r="M11" i="40"/>
  <c r="V11" i="40" s="1"/>
  <c r="P10" i="40"/>
  <c r="W10" i="40" s="1"/>
  <c r="M10" i="40"/>
  <c r="V10" i="40" s="1"/>
  <c r="P9" i="40"/>
  <c r="W9" i="40" s="1"/>
  <c r="M9" i="40"/>
  <c r="V9" i="40" s="1"/>
  <c r="P8" i="40"/>
  <c r="W8" i="40" s="1"/>
  <c r="M8" i="40"/>
  <c r="V8" i="40" s="1"/>
  <c r="P39" i="39"/>
  <c r="M39" i="39"/>
  <c r="P38" i="39"/>
  <c r="M38" i="39"/>
  <c r="W35" i="39"/>
  <c r="M35" i="39"/>
  <c r="V35" i="39" s="1"/>
  <c r="P34" i="39"/>
  <c r="W34" i="39" s="1"/>
  <c r="M34" i="39"/>
  <c r="V34" i="39" s="1"/>
  <c r="P33" i="39"/>
  <c r="W33" i="39" s="1"/>
  <c r="M33" i="39"/>
  <c r="V33" i="39" s="1"/>
  <c r="P32" i="39"/>
  <c r="W32" i="39" s="1"/>
  <c r="M32" i="39"/>
  <c r="V32" i="39" s="1"/>
  <c r="P31" i="39"/>
  <c r="W31" i="39" s="1"/>
  <c r="M31" i="39"/>
  <c r="V31" i="39" s="1"/>
  <c r="P30" i="39"/>
  <c r="W30" i="39" s="1"/>
  <c r="M30" i="39"/>
  <c r="V30" i="39" s="1"/>
  <c r="P29" i="39"/>
  <c r="W29" i="39" s="1"/>
  <c r="M29" i="39"/>
  <c r="V29" i="39" s="1"/>
  <c r="P28" i="39"/>
  <c r="W28" i="39" s="1"/>
  <c r="M28" i="39"/>
  <c r="V28" i="39" s="1"/>
  <c r="P27" i="39"/>
  <c r="W27" i="39" s="1"/>
  <c r="M27" i="39"/>
  <c r="V27" i="39" s="1"/>
  <c r="P26" i="39"/>
  <c r="W26" i="39" s="1"/>
  <c r="M26" i="39"/>
  <c r="V26" i="39" s="1"/>
  <c r="P25" i="39"/>
  <c r="W25" i="39" s="1"/>
  <c r="M25" i="39"/>
  <c r="V25" i="39" s="1"/>
  <c r="P24" i="39"/>
  <c r="W24" i="39" s="1"/>
  <c r="M24" i="39"/>
  <c r="V24" i="39" s="1"/>
  <c r="P23" i="39"/>
  <c r="V23" i="39"/>
  <c r="P19" i="39"/>
  <c r="W19" i="39" s="1"/>
  <c r="M19" i="39"/>
  <c r="V19" i="39" s="1"/>
  <c r="P18" i="39"/>
  <c r="W18" i="39" s="1"/>
  <c r="M18" i="39"/>
  <c r="V18" i="39" s="1"/>
  <c r="P17" i="39"/>
  <c r="W17" i="39" s="1"/>
  <c r="M17" i="39"/>
  <c r="V17" i="39" s="1"/>
  <c r="P16" i="39"/>
  <c r="W16" i="39" s="1"/>
  <c r="M16" i="39"/>
  <c r="V16" i="39" s="1"/>
  <c r="P14" i="39"/>
  <c r="W14" i="39" s="1"/>
  <c r="M14" i="39"/>
  <c r="V14" i="39" s="1"/>
  <c r="P13" i="39"/>
  <c r="W13" i="39" s="1"/>
  <c r="M13" i="39"/>
  <c r="V13" i="39" s="1"/>
  <c r="P12" i="39"/>
  <c r="W12" i="39" s="1"/>
  <c r="M12" i="39"/>
  <c r="V12" i="39" s="1"/>
  <c r="P11" i="39"/>
  <c r="W11" i="39" s="1"/>
  <c r="M11" i="39"/>
  <c r="V11" i="39" s="1"/>
  <c r="P10" i="39"/>
  <c r="W10" i="39" s="1"/>
  <c r="M10" i="39"/>
  <c r="V10" i="39" s="1"/>
  <c r="P9" i="39"/>
  <c r="W9" i="39" s="1"/>
  <c r="M9" i="39"/>
  <c r="V9" i="39" s="1"/>
  <c r="P8" i="39"/>
  <c r="W8" i="39" s="1"/>
  <c r="M8" i="39"/>
  <c r="V8" i="39" s="1"/>
  <c r="P36" i="38"/>
  <c r="R36" i="38" s="1"/>
  <c r="M36" i="38"/>
  <c r="O36" i="38" s="1"/>
  <c r="P35" i="38"/>
  <c r="R35" i="38" s="1"/>
  <c r="M35" i="38"/>
  <c r="O35" i="38" s="1"/>
  <c r="P34" i="38"/>
  <c r="M34" i="38"/>
  <c r="P33" i="38"/>
  <c r="M33" i="38"/>
  <c r="V33" i="38" s="1"/>
  <c r="P32" i="38"/>
  <c r="M32" i="38"/>
  <c r="V32" i="38" s="1"/>
  <c r="P31" i="38"/>
  <c r="W31" i="38" s="1"/>
  <c r="M31" i="38"/>
  <c r="V31" i="38" s="1"/>
  <c r="P30" i="38"/>
  <c r="W30" i="38" s="1"/>
  <c r="M30" i="38"/>
  <c r="V30" i="38" s="1"/>
  <c r="P29" i="38"/>
  <c r="W29" i="38" s="1"/>
  <c r="M29" i="38"/>
  <c r="V29" i="38" s="1"/>
  <c r="P28" i="38"/>
  <c r="W28" i="38" s="1"/>
  <c r="M28" i="38"/>
  <c r="V28" i="38" s="1"/>
  <c r="P27" i="38"/>
  <c r="W27" i="38" s="1"/>
  <c r="M27" i="38"/>
  <c r="V27" i="38" s="1"/>
  <c r="P26" i="38"/>
  <c r="W26" i="38" s="1"/>
  <c r="M26" i="38"/>
  <c r="V26" i="38" s="1"/>
  <c r="P25" i="38"/>
  <c r="W25" i="38" s="1"/>
  <c r="M25" i="38"/>
  <c r="V25" i="38" s="1"/>
  <c r="P24" i="38"/>
  <c r="W24" i="38" s="1"/>
  <c r="M24" i="38"/>
  <c r="V24" i="38" s="1"/>
  <c r="P23" i="38"/>
  <c r="W23" i="38" s="1"/>
  <c r="M23" i="38"/>
  <c r="V23" i="38" s="1"/>
  <c r="P22" i="38"/>
  <c r="W22" i="38" s="1"/>
  <c r="M22" i="38"/>
  <c r="V22" i="38" s="1"/>
  <c r="P21" i="38"/>
  <c r="W21" i="38" s="1"/>
  <c r="M21" i="38"/>
  <c r="V21" i="38" s="1"/>
  <c r="P20" i="38"/>
  <c r="W20" i="38" s="1"/>
  <c r="M20" i="38"/>
  <c r="V20" i="38" s="1"/>
  <c r="P18" i="38"/>
  <c r="W18" i="38" s="1"/>
  <c r="M18" i="38"/>
  <c r="V18" i="38" s="1"/>
  <c r="P17" i="38"/>
  <c r="W17" i="38" s="1"/>
  <c r="M17" i="38"/>
  <c r="P16" i="38"/>
  <c r="W16" i="38" s="1"/>
  <c r="M16" i="38"/>
  <c r="V16" i="38" s="1"/>
  <c r="P15" i="38"/>
  <c r="W15" i="38" s="1"/>
  <c r="M15" i="38"/>
  <c r="V15" i="38" s="1"/>
  <c r="P14" i="38"/>
  <c r="W14" i="38" s="1"/>
  <c r="M14" i="38"/>
  <c r="V14" i="38" s="1"/>
  <c r="P13" i="38"/>
  <c r="W13" i="38" s="1"/>
  <c r="M13" i="38"/>
  <c r="V13" i="38" s="1"/>
  <c r="P12" i="38"/>
  <c r="W12" i="38" s="1"/>
  <c r="M12" i="38"/>
  <c r="V12" i="38" s="1"/>
  <c r="P11" i="38"/>
  <c r="W11" i="38" s="1"/>
  <c r="M11" i="38"/>
  <c r="V11" i="38" s="1"/>
  <c r="P10" i="38"/>
  <c r="W10" i="38" s="1"/>
  <c r="M10" i="38"/>
  <c r="V10" i="38" s="1"/>
  <c r="P9" i="38"/>
  <c r="W9" i="38" s="1"/>
  <c r="M9" i="38"/>
  <c r="V9" i="38" s="1"/>
  <c r="P8" i="38"/>
  <c r="W8" i="38" s="1"/>
  <c r="M8" i="38"/>
  <c r="V8" i="38" s="1"/>
  <c r="P36" i="37"/>
  <c r="R36" i="37" s="1"/>
  <c r="M36" i="37"/>
  <c r="O36" i="37" s="1"/>
  <c r="P35" i="37"/>
  <c r="R35" i="37" s="1"/>
  <c r="O35" i="37"/>
  <c r="M35" i="37"/>
  <c r="P34" i="37"/>
  <c r="R34" i="37" s="1"/>
  <c r="M34" i="37"/>
  <c r="O34" i="37" s="1"/>
  <c r="P33" i="37"/>
  <c r="R33" i="37" s="1"/>
  <c r="M33" i="37"/>
  <c r="O33" i="37" s="1"/>
  <c r="P32" i="37"/>
  <c r="R32" i="37" s="1"/>
  <c r="M32" i="37"/>
  <c r="O32" i="37" s="1"/>
  <c r="P31" i="37"/>
  <c r="R31" i="37" s="1"/>
  <c r="M31" i="37"/>
  <c r="O31" i="37" s="1"/>
  <c r="P30" i="37"/>
  <c r="M30" i="37"/>
  <c r="P29" i="37"/>
  <c r="W29" i="37" s="1"/>
  <c r="M29" i="37"/>
  <c r="V29" i="37" s="1"/>
  <c r="P28" i="37"/>
  <c r="M28" i="37"/>
  <c r="V28" i="37" s="1"/>
  <c r="P27" i="37"/>
  <c r="W27" i="37" s="1"/>
  <c r="M27" i="37"/>
  <c r="V27" i="37" s="1"/>
  <c r="P26" i="37"/>
  <c r="M26" i="37"/>
  <c r="V26" i="37" s="1"/>
  <c r="P25" i="37"/>
  <c r="W25" i="37" s="1"/>
  <c r="M25" i="37"/>
  <c r="V25" i="37" s="1"/>
  <c r="P24" i="37"/>
  <c r="M24" i="37"/>
  <c r="V24" i="37" s="1"/>
  <c r="P23" i="37"/>
  <c r="W23" i="37" s="1"/>
  <c r="M23" i="37"/>
  <c r="V23" i="37" s="1"/>
  <c r="P22" i="37"/>
  <c r="M22" i="37"/>
  <c r="V22" i="37" s="1"/>
  <c r="P21" i="37"/>
  <c r="W21" i="37" s="1"/>
  <c r="M21" i="37"/>
  <c r="V21" i="37" s="1"/>
  <c r="P20" i="37"/>
  <c r="M20" i="37"/>
  <c r="V20" i="37" s="1"/>
  <c r="P19" i="37"/>
  <c r="W19" i="37" s="1"/>
  <c r="M19" i="37"/>
  <c r="V19" i="37" s="1"/>
  <c r="P18" i="37"/>
  <c r="M18" i="37"/>
  <c r="V18" i="37" s="1"/>
  <c r="P17" i="37"/>
  <c r="W17" i="37" s="1"/>
  <c r="M17" i="37"/>
  <c r="V17" i="37" s="1"/>
  <c r="P16" i="37"/>
  <c r="M16" i="37"/>
  <c r="V16" i="37" s="1"/>
  <c r="P14" i="37"/>
  <c r="W14" i="37" s="1"/>
  <c r="M14" i="37"/>
  <c r="P13" i="37"/>
  <c r="M13" i="37"/>
  <c r="V13" i="37" s="1"/>
  <c r="P12" i="37"/>
  <c r="W12" i="37" s="1"/>
  <c r="M12" i="37"/>
  <c r="V12" i="37" s="1"/>
  <c r="P11" i="37"/>
  <c r="M11" i="37"/>
  <c r="V11" i="37" s="1"/>
  <c r="P10" i="37"/>
  <c r="M10" i="37"/>
  <c r="V10" i="37" s="1"/>
  <c r="P9" i="37"/>
  <c r="W9" i="37" s="1"/>
  <c r="M9" i="37"/>
  <c r="V9" i="37" s="1"/>
  <c r="P8" i="37"/>
  <c r="M8" i="37"/>
  <c r="V8" i="37" s="1"/>
  <c r="P38" i="36"/>
  <c r="M38" i="36"/>
  <c r="P37" i="36"/>
  <c r="M37" i="36"/>
  <c r="P36" i="36"/>
  <c r="M36" i="36"/>
  <c r="P35" i="36"/>
  <c r="M35" i="36"/>
  <c r="V35" i="36" s="1"/>
  <c r="P34" i="36"/>
  <c r="W34" i="36" s="1"/>
  <c r="M34" i="36"/>
  <c r="V34" i="36" s="1"/>
  <c r="P33" i="36"/>
  <c r="M33" i="36"/>
  <c r="V33" i="36" s="1"/>
  <c r="P32" i="36"/>
  <c r="W32" i="36" s="1"/>
  <c r="M32" i="36"/>
  <c r="V32" i="36" s="1"/>
  <c r="P31" i="36"/>
  <c r="M31" i="36"/>
  <c r="V31" i="36" s="1"/>
  <c r="P30" i="36"/>
  <c r="W30" i="36" s="1"/>
  <c r="M30" i="36"/>
  <c r="V30" i="36" s="1"/>
  <c r="P29" i="36"/>
  <c r="M29" i="36"/>
  <c r="V29" i="36" s="1"/>
  <c r="P28" i="36"/>
  <c r="W28" i="36" s="1"/>
  <c r="M28" i="36"/>
  <c r="V28" i="36" s="1"/>
  <c r="P27" i="36"/>
  <c r="M27" i="36"/>
  <c r="V27" i="36" s="1"/>
  <c r="P25" i="36"/>
  <c r="W25" i="36" s="1"/>
  <c r="M25" i="36"/>
  <c r="V25" i="36" s="1"/>
  <c r="P24" i="36"/>
  <c r="M24" i="36"/>
  <c r="V24" i="36" s="1"/>
  <c r="P23" i="36"/>
  <c r="W23" i="36" s="1"/>
  <c r="M23" i="36"/>
  <c r="V23" i="36" s="1"/>
  <c r="P22" i="36"/>
  <c r="M22" i="36"/>
  <c r="V22" i="36" s="1"/>
  <c r="P21" i="36"/>
  <c r="W21" i="36" s="1"/>
  <c r="M21" i="36"/>
  <c r="V21" i="36" s="1"/>
  <c r="P19" i="36"/>
  <c r="W19" i="36" s="1"/>
  <c r="M19" i="36"/>
  <c r="V19" i="36" s="1"/>
  <c r="P18" i="36"/>
  <c r="W18" i="36" s="1"/>
  <c r="M18" i="36"/>
  <c r="V18" i="36" s="1"/>
  <c r="P17" i="36"/>
  <c r="W17" i="36" s="1"/>
  <c r="M17" i="36"/>
  <c r="V17" i="36" s="1"/>
  <c r="P16" i="36"/>
  <c r="W16" i="36" s="1"/>
  <c r="M16" i="36"/>
  <c r="V16" i="36" s="1"/>
  <c r="P15" i="36"/>
  <c r="W15" i="36" s="1"/>
  <c r="M15" i="36"/>
  <c r="V15" i="36" s="1"/>
  <c r="P13" i="36"/>
  <c r="W13" i="36" s="1"/>
  <c r="M13" i="36"/>
  <c r="V13" i="36" s="1"/>
  <c r="P12" i="36"/>
  <c r="W12" i="36" s="1"/>
  <c r="M12" i="36"/>
  <c r="P11" i="36"/>
  <c r="W11" i="36" s="1"/>
  <c r="M11" i="36"/>
  <c r="V11" i="36" s="1"/>
  <c r="P10" i="36"/>
  <c r="W10" i="36" s="1"/>
  <c r="M10" i="36"/>
  <c r="V10" i="36" s="1"/>
  <c r="P9" i="36"/>
  <c r="W9" i="36" s="1"/>
  <c r="M9" i="36"/>
  <c r="V9" i="36" s="1"/>
  <c r="P8" i="36"/>
  <c r="W8" i="36" s="1"/>
  <c r="M8" i="36"/>
  <c r="V8" i="36" s="1"/>
  <c r="P36" i="34"/>
  <c r="R36" i="34" s="1"/>
  <c r="M36" i="34"/>
  <c r="O36" i="34" s="1"/>
  <c r="P35" i="34"/>
  <c r="R35" i="34" s="1"/>
  <c r="M35" i="34"/>
  <c r="O35" i="34" s="1"/>
  <c r="P34" i="34"/>
  <c r="R34" i="34" s="1"/>
  <c r="M34" i="34"/>
  <c r="O34" i="34" s="1"/>
  <c r="P33" i="34"/>
  <c r="M33" i="34"/>
  <c r="P32" i="34"/>
  <c r="W32" i="34" s="1"/>
  <c r="M32" i="34"/>
  <c r="V32" i="34" s="1"/>
  <c r="P31" i="34"/>
  <c r="W31" i="34" s="1"/>
  <c r="M31" i="34"/>
  <c r="V31" i="34" s="1"/>
  <c r="P30" i="34"/>
  <c r="M30" i="34"/>
  <c r="V30" i="34" s="1"/>
  <c r="P29" i="34"/>
  <c r="W29" i="34" s="1"/>
  <c r="M29" i="34"/>
  <c r="V29" i="34" s="1"/>
  <c r="P28" i="34"/>
  <c r="W28" i="34" s="1"/>
  <c r="M28" i="34"/>
  <c r="V28" i="34" s="1"/>
  <c r="P27" i="34"/>
  <c r="W27" i="34" s="1"/>
  <c r="M27" i="34"/>
  <c r="V27" i="34" s="1"/>
  <c r="P26" i="34"/>
  <c r="W26" i="34" s="1"/>
  <c r="M26" i="34"/>
  <c r="V26" i="34" s="1"/>
  <c r="P25" i="34"/>
  <c r="W25" i="34" s="1"/>
  <c r="M25" i="34"/>
  <c r="V25" i="34" s="1"/>
  <c r="P24" i="34"/>
  <c r="W24" i="34" s="1"/>
  <c r="M24" i="34"/>
  <c r="V24" i="34" s="1"/>
  <c r="P23" i="34"/>
  <c r="W23" i="34" s="1"/>
  <c r="M23" i="34"/>
  <c r="V23" i="34" s="1"/>
  <c r="P22" i="34"/>
  <c r="W22" i="34" s="1"/>
  <c r="M22" i="34"/>
  <c r="V22" i="34" s="1"/>
  <c r="P21" i="34"/>
  <c r="W21" i="34" s="1"/>
  <c r="M21" i="34"/>
  <c r="V21" i="34" s="1"/>
  <c r="P20" i="34"/>
  <c r="W20" i="34" s="1"/>
  <c r="M20" i="34"/>
  <c r="V20" i="34" s="1"/>
  <c r="P19" i="34"/>
  <c r="W19" i="34" s="1"/>
  <c r="M19" i="34"/>
  <c r="V19" i="34" s="1"/>
  <c r="P18" i="34"/>
  <c r="W18" i="34" s="1"/>
  <c r="M18" i="34"/>
  <c r="V18" i="34" s="1"/>
  <c r="P17" i="34"/>
  <c r="W17" i="34" s="1"/>
  <c r="M17" i="34"/>
  <c r="P16" i="34"/>
  <c r="W16" i="34" s="1"/>
  <c r="M16" i="34"/>
  <c r="V16" i="34" s="1"/>
  <c r="P15" i="34"/>
  <c r="W15" i="34" s="1"/>
  <c r="M15" i="34"/>
  <c r="V15" i="34" s="1"/>
  <c r="P14" i="34"/>
  <c r="W14" i="34" s="1"/>
  <c r="M14" i="34"/>
  <c r="V14" i="34" s="1"/>
  <c r="P13" i="34"/>
  <c r="W13" i="34" s="1"/>
  <c r="M13" i="34"/>
  <c r="P12" i="34"/>
  <c r="W12" i="34" s="1"/>
  <c r="M12" i="34"/>
  <c r="V12" i="34" s="1"/>
  <c r="P10" i="34"/>
  <c r="W10" i="34" s="1"/>
  <c r="M10" i="34"/>
  <c r="V10" i="34" s="1"/>
  <c r="P9" i="34"/>
  <c r="W9" i="34" s="1"/>
  <c r="M9" i="34"/>
  <c r="V9" i="34" s="1"/>
  <c r="P8" i="34"/>
  <c r="W8" i="34" s="1"/>
  <c r="M8" i="34"/>
  <c r="P38" i="33"/>
  <c r="W38" i="33" s="1"/>
  <c r="M38" i="33"/>
  <c r="V38" i="33" s="1"/>
  <c r="P37" i="33"/>
  <c r="W37" i="33" s="1"/>
  <c r="M37" i="33"/>
  <c r="V37" i="33" s="1"/>
  <c r="P36" i="33"/>
  <c r="W36" i="33" s="1"/>
  <c r="M36" i="33"/>
  <c r="V36" i="33" s="1"/>
  <c r="P35" i="33"/>
  <c r="W35" i="33" s="1"/>
  <c r="M35" i="33"/>
  <c r="V35" i="33" s="1"/>
  <c r="P34" i="33"/>
  <c r="W34" i="33" s="1"/>
  <c r="M34" i="33"/>
  <c r="V34" i="33" s="1"/>
  <c r="P33" i="33"/>
  <c r="W33" i="33" s="1"/>
  <c r="M33" i="33"/>
  <c r="V33" i="33" s="1"/>
  <c r="P32" i="33"/>
  <c r="W32" i="33" s="1"/>
  <c r="M32" i="33"/>
  <c r="V32" i="33" s="1"/>
  <c r="P31" i="33"/>
  <c r="W31" i="33" s="1"/>
  <c r="M31" i="33"/>
  <c r="V31" i="33" s="1"/>
  <c r="P30" i="33"/>
  <c r="W30" i="33" s="1"/>
  <c r="M30" i="33"/>
  <c r="V30" i="33" s="1"/>
  <c r="P29" i="33"/>
  <c r="W29" i="33" s="1"/>
  <c r="M29" i="33"/>
  <c r="V29" i="33" s="1"/>
  <c r="P28" i="33"/>
  <c r="W28" i="33" s="1"/>
  <c r="M28" i="33"/>
  <c r="V28" i="33" s="1"/>
  <c r="P27" i="33"/>
  <c r="W27" i="33" s="1"/>
  <c r="M27" i="33"/>
  <c r="V27" i="33" s="1"/>
  <c r="P26" i="33"/>
  <c r="W26" i="33" s="1"/>
  <c r="M26" i="33"/>
  <c r="V26" i="33" s="1"/>
  <c r="P24" i="33"/>
  <c r="W24" i="33" s="1"/>
  <c r="M24" i="33"/>
  <c r="V24" i="33" s="1"/>
  <c r="P23" i="33"/>
  <c r="W23" i="33" s="1"/>
  <c r="M23" i="33"/>
  <c r="V23" i="33" s="1"/>
  <c r="P22" i="33"/>
  <c r="W22" i="33" s="1"/>
  <c r="M22" i="33"/>
  <c r="V22" i="33" s="1"/>
  <c r="P21" i="33"/>
  <c r="W21" i="33" s="1"/>
  <c r="M21" i="33"/>
  <c r="V21" i="33" s="1"/>
  <c r="P20" i="33"/>
  <c r="W20" i="33" s="1"/>
  <c r="M20" i="33"/>
  <c r="V20" i="33" s="1"/>
  <c r="P18" i="33"/>
  <c r="W18" i="33" s="1"/>
  <c r="M18" i="33"/>
  <c r="P16" i="33"/>
  <c r="W16" i="33" s="1"/>
  <c r="M16" i="33"/>
  <c r="V16" i="33" s="1"/>
  <c r="P15" i="33"/>
  <c r="W15" i="33" s="1"/>
  <c r="M15" i="33"/>
  <c r="V15" i="33" s="1"/>
  <c r="P14" i="33"/>
  <c r="W14" i="33" s="1"/>
  <c r="M14" i="33"/>
  <c r="P12" i="33"/>
  <c r="W12" i="33" s="1"/>
  <c r="M12" i="33"/>
  <c r="V12" i="33" s="1"/>
  <c r="P11" i="33"/>
  <c r="W11" i="33" s="1"/>
  <c r="M11" i="33"/>
  <c r="V11" i="33" s="1"/>
  <c r="P10" i="33"/>
  <c r="W10" i="33" s="1"/>
  <c r="M10" i="33"/>
  <c r="V10" i="33" s="1"/>
  <c r="P9" i="33"/>
  <c r="W9" i="33" s="1"/>
  <c r="M9" i="33"/>
  <c r="P8" i="33"/>
  <c r="W8" i="33" s="1"/>
  <c r="M8" i="33"/>
  <c r="V8" i="33" s="1"/>
  <c r="P35" i="32"/>
  <c r="R35" i="32" s="1"/>
  <c r="M35" i="32"/>
  <c r="O35" i="32" s="1"/>
  <c r="P34" i="32"/>
  <c r="R34" i="32" s="1"/>
  <c r="M34" i="32"/>
  <c r="O34" i="32" s="1"/>
  <c r="P33" i="32"/>
  <c r="R33" i="32" s="1"/>
  <c r="M33" i="32"/>
  <c r="O33" i="32" s="1"/>
  <c r="P32" i="32"/>
  <c r="M32" i="32"/>
  <c r="P31" i="32"/>
  <c r="M31" i="32"/>
  <c r="V31" i="32" s="1"/>
  <c r="P30" i="32"/>
  <c r="W30" i="32" s="1"/>
  <c r="M30" i="32"/>
  <c r="V30" i="32" s="1"/>
  <c r="P29" i="32"/>
  <c r="M29" i="32"/>
  <c r="V29" i="32" s="1"/>
  <c r="P28" i="32"/>
  <c r="W28" i="32" s="1"/>
  <c r="M28" i="32"/>
  <c r="V28" i="32" s="1"/>
  <c r="P27" i="32"/>
  <c r="W27" i="32" s="1"/>
  <c r="M27" i="32"/>
  <c r="V27" i="32" s="1"/>
  <c r="P26" i="32"/>
  <c r="W26" i="32" s="1"/>
  <c r="M26" i="32"/>
  <c r="V26" i="32" s="1"/>
  <c r="P25" i="32"/>
  <c r="W25" i="32" s="1"/>
  <c r="M25" i="32"/>
  <c r="V25" i="32" s="1"/>
  <c r="P24" i="32"/>
  <c r="W24" i="32" s="1"/>
  <c r="M24" i="32"/>
  <c r="V24" i="32" s="1"/>
  <c r="P23" i="32"/>
  <c r="W23" i="32" s="1"/>
  <c r="O23" i="32"/>
  <c r="M23" i="32"/>
  <c r="V23" i="32" s="1"/>
  <c r="P22" i="32"/>
  <c r="W22" i="32" s="1"/>
  <c r="M22" i="32"/>
  <c r="V22" i="32" s="1"/>
  <c r="P21" i="32"/>
  <c r="W21" i="32" s="1"/>
  <c r="M21" i="32"/>
  <c r="V21" i="32" s="1"/>
  <c r="P20" i="32"/>
  <c r="W20" i="32" s="1"/>
  <c r="M20" i="32"/>
  <c r="V20" i="32" s="1"/>
  <c r="P19" i="32"/>
  <c r="W19" i="32" s="1"/>
  <c r="M19" i="32"/>
  <c r="P18" i="32"/>
  <c r="W18" i="32" s="1"/>
  <c r="M18" i="32"/>
  <c r="V18" i="32" s="1"/>
  <c r="P17" i="32"/>
  <c r="W17" i="32" s="1"/>
  <c r="M17" i="32"/>
  <c r="V17" i="32" s="1"/>
  <c r="P16" i="32"/>
  <c r="W16" i="32" s="1"/>
  <c r="M16" i="32"/>
  <c r="V16" i="32" s="1"/>
  <c r="P15" i="32"/>
  <c r="W15" i="32" s="1"/>
  <c r="M15" i="32"/>
  <c r="V15" i="32" s="1"/>
  <c r="P14" i="32"/>
  <c r="W14" i="32" s="1"/>
  <c r="M14" i="32"/>
  <c r="V14" i="32" s="1"/>
  <c r="P13" i="32"/>
  <c r="W13" i="32" s="1"/>
  <c r="M13" i="32"/>
  <c r="V13" i="32" s="1"/>
  <c r="P12" i="32"/>
  <c r="W12" i="32" s="1"/>
  <c r="M12" i="32"/>
  <c r="V12" i="32" s="1"/>
  <c r="P11" i="32"/>
  <c r="W11" i="32" s="1"/>
  <c r="M11" i="32"/>
  <c r="V11" i="32" s="1"/>
  <c r="P10" i="32"/>
  <c r="W10" i="32" s="1"/>
  <c r="M10" i="32"/>
  <c r="V10" i="32" s="1"/>
  <c r="P9" i="32"/>
  <c r="W9" i="32" s="1"/>
  <c r="M9" i="32"/>
  <c r="V9" i="32" s="1"/>
  <c r="P8" i="32"/>
  <c r="W8" i="32" s="1"/>
  <c r="M8" i="32"/>
  <c r="V8" i="32" s="1"/>
  <c r="P35" i="31"/>
  <c r="R35" i="31" s="1"/>
  <c r="M35" i="31"/>
  <c r="O35" i="31" s="1"/>
  <c r="P34" i="31"/>
  <c r="R34" i="31" s="1"/>
  <c r="M34" i="31"/>
  <c r="O34" i="31" s="1"/>
  <c r="P33" i="31"/>
  <c r="R33" i="31" s="1"/>
  <c r="M33" i="31"/>
  <c r="O33" i="31" s="1"/>
  <c r="P32" i="31"/>
  <c r="M32" i="31"/>
  <c r="P31" i="31"/>
  <c r="M31" i="31"/>
  <c r="V31" i="31" s="1"/>
  <c r="P30" i="31"/>
  <c r="W30" i="31" s="1"/>
  <c r="M30" i="31"/>
  <c r="P29" i="31"/>
  <c r="M29" i="31"/>
  <c r="V29" i="31" s="1"/>
  <c r="P28" i="31"/>
  <c r="M28" i="31"/>
  <c r="V28" i="31" s="1"/>
  <c r="P27" i="31"/>
  <c r="W27" i="31" s="1"/>
  <c r="M27" i="31"/>
  <c r="V27" i="31" s="1"/>
  <c r="P26" i="31"/>
  <c r="M26" i="31"/>
  <c r="V26" i="31" s="1"/>
  <c r="P25" i="31"/>
  <c r="W25" i="31" s="1"/>
  <c r="M25" i="31"/>
  <c r="V25" i="31" s="1"/>
  <c r="P24" i="31"/>
  <c r="M24" i="31"/>
  <c r="V24" i="31" s="1"/>
  <c r="P23" i="31"/>
  <c r="W23" i="31" s="1"/>
  <c r="M23" i="31"/>
  <c r="V23" i="31" s="1"/>
  <c r="P22" i="31"/>
  <c r="W22" i="31" s="1"/>
  <c r="M22" i="31"/>
  <c r="V22" i="31" s="1"/>
  <c r="P21" i="31"/>
  <c r="W21" i="31" s="1"/>
  <c r="M21" i="31"/>
  <c r="V21" i="31" s="1"/>
  <c r="P20" i="31"/>
  <c r="W20" i="31" s="1"/>
  <c r="M20" i="31"/>
  <c r="V20" i="31" s="1"/>
  <c r="P19" i="31"/>
  <c r="W19" i="31" s="1"/>
  <c r="M19" i="31"/>
  <c r="V19" i="31" s="1"/>
  <c r="P18" i="31"/>
  <c r="W18" i="31" s="1"/>
  <c r="M18" i="31"/>
  <c r="V18" i="31" s="1"/>
  <c r="P17" i="31"/>
  <c r="W17" i="31" s="1"/>
  <c r="M17" i="31"/>
  <c r="P16" i="31"/>
  <c r="W16" i="31" s="1"/>
  <c r="M16" i="31"/>
  <c r="V16" i="31" s="1"/>
  <c r="P15" i="31"/>
  <c r="W15" i="31" s="1"/>
  <c r="M15" i="31"/>
  <c r="V15" i="31" s="1"/>
  <c r="P14" i="31"/>
  <c r="W14" i="31" s="1"/>
  <c r="M14" i="31"/>
  <c r="V14" i="31" s="1"/>
  <c r="P13" i="31"/>
  <c r="W13" i="31" s="1"/>
  <c r="M13" i="31"/>
  <c r="V13" i="31" s="1"/>
  <c r="P12" i="31"/>
  <c r="W12" i="31" s="1"/>
  <c r="M12" i="31"/>
  <c r="V12" i="31" s="1"/>
  <c r="P11" i="31"/>
  <c r="W11" i="31" s="1"/>
  <c r="M11" i="31"/>
  <c r="V11" i="31" s="1"/>
  <c r="P10" i="31"/>
  <c r="W10" i="31" s="1"/>
  <c r="M10" i="31"/>
  <c r="V10" i="31" s="1"/>
  <c r="P9" i="31"/>
  <c r="W9" i="31" s="1"/>
  <c r="M9" i="31"/>
  <c r="P8" i="31"/>
  <c r="W8" i="31" s="1"/>
  <c r="M8" i="31"/>
  <c r="V8" i="31" s="1"/>
  <c r="P35" i="30"/>
  <c r="R35" i="30" s="1"/>
  <c r="M35" i="30"/>
  <c r="O35" i="30" s="1"/>
  <c r="P34" i="30"/>
  <c r="R34" i="30" s="1"/>
  <c r="M34" i="30"/>
  <c r="O34" i="30" s="1"/>
  <c r="P33" i="30"/>
  <c r="R33" i="30" s="1"/>
  <c r="M33" i="30"/>
  <c r="O33" i="30" s="1"/>
  <c r="P32" i="30"/>
  <c r="M32" i="30"/>
  <c r="P31" i="30"/>
  <c r="W31" i="30" s="1"/>
  <c r="M31" i="30"/>
  <c r="V31" i="30" s="1"/>
  <c r="P30" i="30"/>
  <c r="W30" i="30" s="1"/>
  <c r="M30" i="30"/>
  <c r="V30" i="30" s="1"/>
  <c r="P29" i="30"/>
  <c r="W29" i="30" s="1"/>
  <c r="M29" i="30"/>
  <c r="V29" i="30" s="1"/>
  <c r="P28" i="30"/>
  <c r="M28" i="30"/>
  <c r="V28" i="30" s="1"/>
  <c r="P27" i="30"/>
  <c r="W27" i="30" s="1"/>
  <c r="M27" i="30"/>
  <c r="V27" i="30" s="1"/>
  <c r="P26" i="30"/>
  <c r="W26" i="30" s="1"/>
  <c r="M26" i="30"/>
  <c r="V26" i="30" s="1"/>
  <c r="P25" i="30"/>
  <c r="W25" i="30" s="1"/>
  <c r="M25" i="30"/>
  <c r="V25" i="30" s="1"/>
  <c r="P24" i="30"/>
  <c r="M24" i="30"/>
  <c r="V24" i="30" s="1"/>
  <c r="P23" i="30"/>
  <c r="W23" i="30" s="1"/>
  <c r="M23" i="30"/>
  <c r="V23" i="30" s="1"/>
  <c r="P22" i="30"/>
  <c r="W22" i="30" s="1"/>
  <c r="M22" i="30"/>
  <c r="V22" i="30" s="1"/>
  <c r="P21" i="30"/>
  <c r="W21" i="30" s="1"/>
  <c r="M21" i="30"/>
  <c r="V21" i="30" s="1"/>
  <c r="P20" i="30"/>
  <c r="M20" i="30"/>
  <c r="V20" i="30" s="1"/>
  <c r="P19" i="30"/>
  <c r="W19" i="30" s="1"/>
  <c r="M19" i="30"/>
  <c r="V19" i="30" s="1"/>
  <c r="P18" i="30"/>
  <c r="W18" i="30" s="1"/>
  <c r="M18" i="30"/>
  <c r="V18" i="30" s="1"/>
  <c r="P17" i="30"/>
  <c r="W17" i="30" s="1"/>
  <c r="M17" i="30"/>
  <c r="P16" i="30"/>
  <c r="M16" i="30"/>
  <c r="V16" i="30" s="1"/>
  <c r="P15" i="30"/>
  <c r="W15" i="30" s="1"/>
  <c r="M15" i="30"/>
  <c r="V15" i="30" s="1"/>
  <c r="P14" i="30"/>
  <c r="M14" i="30"/>
  <c r="V14" i="30" s="1"/>
  <c r="P13" i="30"/>
  <c r="W13" i="30" s="1"/>
  <c r="M13" i="30"/>
  <c r="P12" i="30"/>
  <c r="W12" i="30" s="1"/>
  <c r="M12" i="30"/>
  <c r="V12" i="30" s="1"/>
  <c r="P11" i="30"/>
  <c r="W11" i="30" s="1"/>
  <c r="M11" i="30"/>
  <c r="V11" i="30" s="1"/>
  <c r="P10" i="30"/>
  <c r="M10" i="30"/>
  <c r="V10" i="30" s="1"/>
  <c r="P9" i="30"/>
  <c r="W9" i="30" s="1"/>
  <c r="M9" i="30"/>
  <c r="P8" i="30"/>
  <c r="W8" i="30" s="1"/>
  <c r="M8" i="30"/>
  <c r="V8" i="30" s="1"/>
  <c r="R30" i="37" l="1"/>
  <c r="W30" i="37"/>
  <c r="O30" i="37"/>
  <c r="V30" i="37"/>
  <c r="O30" i="40"/>
  <c r="V30" i="40"/>
  <c r="S35" i="37"/>
  <c r="R30" i="40"/>
  <c r="S30" i="40" s="1"/>
  <c r="W30" i="40"/>
  <c r="O32" i="30"/>
  <c r="V32" i="30"/>
  <c r="O32" i="31"/>
  <c r="V32" i="31"/>
  <c r="O27" i="32"/>
  <c r="O31" i="40"/>
  <c r="S31" i="40" s="1"/>
  <c r="V31" i="40"/>
  <c r="V36" i="40" s="1"/>
  <c r="R31" i="40"/>
  <c r="W31" i="40"/>
  <c r="W23" i="39"/>
  <c r="R23" i="39"/>
  <c r="S33" i="37"/>
  <c r="O37" i="36"/>
  <c r="V37" i="36"/>
  <c r="O38" i="36"/>
  <c r="S38" i="36" s="1"/>
  <c r="V38" i="36"/>
  <c r="R37" i="36"/>
  <c r="W37" i="36"/>
  <c r="R38" i="36"/>
  <c r="W38" i="36"/>
  <c r="R10" i="34"/>
  <c r="O25" i="34"/>
  <c r="R33" i="34"/>
  <c r="W33" i="34"/>
  <c r="O33" i="34"/>
  <c r="V33" i="34"/>
  <c r="R30" i="32"/>
  <c r="O25" i="32"/>
  <c r="O30" i="32"/>
  <c r="R15" i="32"/>
  <c r="R32" i="32"/>
  <c r="W32" i="32"/>
  <c r="R27" i="32"/>
  <c r="R23" i="32"/>
  <c r="S23" i="32" s="1"/>
  <c r="R25" i="32"/>
  <c r="O32" i="32"/>
  <c r="V32" i="32"/>
  <c r="R32" i="31"/>
  <c r="W32" i="31"/>
  <c r="O34" i="38"/>
  <c r="V34" i="38"/>
  <c r="R34" i="38"/>
  <c r="W34" i="38"/>
  <c r="W39" i="33"/>
  <c r="O39" i="39"/>
  <c r="V39" i="39"/>
  <c r="R39" i="39"/>
  <c r="W39" i="39"/>
  <c r="R32" i="30"/>
  <c r="W32" i="30"/>
  <c r="O32" i="34"/>
  <c r="O11" i="31"/>
  <c r="R19" i="32"/>
  <c r="O21" i="32"/>
  <c r="R21" i="32"/>
  <c r="R23" i="34"/>
  <c r="R22" i="36"/>
  <c r="W22" i="36"/>
  <c r="R24" i="36"/>
  <c r="W24" i="36"/>
  <c r="R27" i="36"/>
  <c r="W27" i="36"/>
  <c r="R31" i="36"/>
  <c r="W31" i="36"/>
  <c r="R33" i="36"/>
  <c r="W33" i="36"/>
  <c r="R35" i="36"/>
  <c r="W35" i="36"/>
  <c r="R36" i="36"/>
  <c r="W36" i="36"/>
  <c r="O9" i="37"/>
  <c r="O31" i="38"/>
  <c r="S32" i="40"/>
  <c r="S33" i="40"/>
  <c r="S34" i="40"/>
  <c r="S35" i="40"/>
  <c r="S36" i="40"/>
  <c r="S37" i="40"/>
  <c r="O15" i="32"/>
  <c r="O29" i="34"/>
  <c r="O36" i="36"/>
  <c r="V36" i="36"/>
  <c r="O20" i="38"/>
  <c r="O28" i="38"/>
  <c r="O8" i="34"/>
  <c r="V8" i="34"/>
  <c r="O17" i="34"/>
  <c r="V17" i="34"/>
  <c r="O13" i="34"/>
  <c r="V13" i="34"/>
  <c r="R15" i="34"/>
  <c r="O19" i="34"/>
  <c r="R19" i="34"/>
  <c r="O21" i="34"/>
  <c r="R21" i="34"/>
  <c r="O27" i="34"/>
  <c r="O31" i="34"/>
  <c r="S35" i="34"/>
  <c r="S33" i="32"/>
  <c r="S35" i="32"/>
  <c r="R17" i="32"/>
  <c r="O9" i="32"/>
  <c r="R9" i="32"/>
  <c r="O11" i="32"/>
  <c r="R11" i="32"/>
  <c r="O13" i="32"/>
  <c r="R13" i="32"/>
  <c r="R29" i="32"/>
  <c r="W29" i="32"/>
  <c r="R31" i="32"/>
  <c r="W31" i="32"/>
  <c r="R12" i="40"/>
  <c r="W12" i="40"/>
  <c r="R18" i="40"/>
  <c r="W18" i="40"/>
  <c r="R20" i="40"/>
  <c r="W20" i="40"/>
  <c r="R22" i="40"/>
  <c r="W22" i="40"/>
  <c r="R24" i="40"/>
  <c r="W24" i="40"/>
  <c r="R26" i="40"/>
  <c r="W26" i="40"/>
  <c r="R30" i="38"/>
  <c r="O9" i="38"/>
  <c r="R9" i="38"/>
  <c r="O11" i="38"/>
  <c r="O24" i="38"/>
  <c r="S35" i="38"/>
  <c r="S36" i="38"/>
  <c r="O13" i="38"/>
  <c r="R13" i="38"/>
  <c r="O15" i="38"/>
  <c r="O17" i="38"/>
  <c r="V17" i="38"/>
  <c r="V35" i="38" s="1"/>
  <c r="O22" i="38"/>
  <c r="O26" i="38"/>
  <c r="R33" i="38"/>
  <c r="W33" i="38"/>
  <c r="R13" i="30"/>
  <c r="R9" i="30"/>
  <c r="R17" i="30"/>
  <c r="O19" i="30"/>
  <c r="R19" i="30"/>
  <c r="O21" i="30"/>
  <c r="S33" i="30"/>
  <c r="S35" i="30"/>
  <c r="R28" i="40"/>
  <c r="W28" i="40"/>
  <c r="R11" i="40"/>
  <c r="W11" i="40"/>
  <c r="R32" i="38"/>
  <c r="W32" i="38"/>
  <c r="O21" i="37"/>
  <c r="O17" i="37"/>
  <c r="O27" i="37"/>
  <c r="S30" i="37"/>
  <c r="R10" i="37"/>
  <c r="W10" i="37"/>
  <c r="R11" i="37"/>
  <c r="W11" i="37"/>
  <c r="O12" i="37"/>
  <c r="O14" i="37"/>
  <c r="V14" i="37"/>
  <c r="V35" i="37" s="1"/>
  <c r="R18" i="37"/>
  <c r="W18" i="37"/>
  <c r="O19" i="37"/>
  <c r="R22" i="37"/>
  <c r="W22" i="37"/>
  <c r="O23" i="37"/>
  <c r="R23" i="37"/>
  <c r="R24" i="37"/>
  <c r="W24" i="37"/>
  <c r="O25" i="37"/>
  <c r="R28" i="37"/>
  <c r="W28" i="37"/>
  <c r="O29" i="37"/>
  <c r="R29" i="37"/>
  <c r="S32" i="37"/>
  <c r="S34" i="37"/>
  <c r="S36" i="37"/>
  <c r="R8" i="37"/>
  <c r="W8" i="37"/>
  <c r="R13" i="37"/>
  <c r="W13" i="37"/>
  <c r="R16" i="37"/>
  <c r="W16" i="37"/>
  <c r="R20" i="37"/>
  <c r="W20" i="37"/>
  <c r="R26" i="37"/>
  <c r="W26" i="37"/>
  <c r="O12" i="36"/>
  <c r="V12" i="36"/>
  <c r="O9" i="33"/>
  <c r="V9" i="33"/>
  <c r="O14" i="33"/>
  <c r="V14" i="33"/>
  <c r="O18" i="33"/>
  <c r="V18" i="33"/>
  <c r="O19" i="32"/>
  <c r="V19" i="32"/>
  <c r="V34" i="32" s="1"/>
  <c r="O11" i="30"/>
  <c r="O37" i="39"/>
  <c r="V37" i="39"/>
  <c r="O38" i="39"/>
  <c r="V38" i="39"/>
  <c r="R37" i="39"/>
  <c r="W37" i="39"/>
  <c r="R38" i="39"/>
  <c r="S38" i="39" s="1"/>
  <c r="W38" i="39"/>
  <c r="S37" i="36"/>
  <c r="R29" i="36"/>
  <c r="W29" i="36"/>
  <c r="R8" i="34"/>
  <c r="R13" i="34"/>
  <c r="R25" i="34"/>
  <c r="R27" i="34"/>
  <c r="R29" i="34"/>
  <c r="R30" i="34"/>
  <c r="W30" i="34"/>
  <c r="W35" i="34" s="1"/>
  <c r="R31" i="34"/>
  <c r="S31" i="34" s="1"/>
  <c r="R32" i="34"/>
  <c r="S34" i="34"/>
  <c r="S36" i="34"/>
  <c r="R11" i="33"/>
  <c r="O17" i="40"/>
  <c r="S17" i="40" s="1"/>
  <c r="O21" i="40"/>
  <c r="R21" i="40"/>
  <c r="O25" i="40"/>
  <c r="R25" i="40"/>
  <c r="O29" i="40"/>
  <c r="R29" i="40"/>
  <c r="O9" i="39"/>
  <c r="R9" i="39"/>
  <c r="O13" i="39"/>
  <c r="R13" i="39"/>
  <c r="O17" i="39"/>
  <c r="O23" i="39"/>
  <c r="O25" i="39"/>
  <c r="O27" i="39"/>
  <c r="O29" i="39"/>
  <c r="O31" i="39"/>
  <c r="O33" i="39"/>
  <c r="O35" i="39"/>
  <c r="R35" i="39"/>
  <c r="O10" i="36"/>
  <c r="O21" i="31"/>
  <c r="R21" i="31"/>
  <c r="O25" i="31"/>
  <c r="O9" i="31"/>
  <c r="V9" i="31"/>
  <c r="O13" i="31"/>
  <c r="S13" i="31" s="1"/>
  <c r="R13" i="31"/>
  <c r="O19" i="31"/>
  <c r="R26" i="31"/>
  <c r="W26" i="31"/>
  <c r="O27" i="31"/>
  <c r="R27" i="31"/>
  <c r="R28" i="31"/>
  <c r="W28" i="31"/>
  <c r="R29" i="31"/>
  <c r="W29" i="31"/>
  <c r="R31" i="31"/>
  <c r="W31" i="31"/>
  <c r="O17" i="31"/>
  <c r="V17" i="31"/>
  <c r="R24" i="31"/>
  <c r="W24" i="31"/>
  <c r="O30" i="31"/>
  <c r="V30" i="31"/>
  <c r="R10" i="30"/>
  <c r="W10" i="30"/>
  <c r="R14" i="30"/>
  <c r="W14" i="30"/>
  <c r="R20" i="30"/>
  <c r="W20" i="30"/>
  <c r="O8" i="30"/>
  <c r="R8" i="30"/>
  <c r="R15" i="30"/>
  <c r="R16" i="30"/>
  <c r="W16" i="30"/>
  <c r="O23" i="30"/>
  <c r="R23" i="30"/>
  <c r="R24" i="30"/>
  <c r="W24" i="30"/>
  <c r="O25" i="30"/>
  <c r="R25" i="30"/>
  <c r="O27" i="30"/>
  <c r="R27" i="30"/>
  <c r="R28" i="30"/>
  <c r="W28" i="30"/>
  <c r="O29" i="30"/>
  <c r="R29" i="30"/>
  <c r="O31" i="30"/>
  <c r="R31" i="30"/>
  <c r="O9" i="30"/>
  <c r="V9" i="30"/>
  <c r="O13" i="30"/>
  <c r="V13" i="30"/>
  <c r="O17" i="30"/>
  <c r="S17" i="30" s="1"/>
  <c r="V17" i="30"/>
  <c r="R18" i="33"/>
  <c r="O23" i="33"/>
  <c r="O26" i="33"/>
  <c r="O28" i="33"/>
  <c r="O30" i="33"/>
  <c r="O32" i="33"/>
  <c r="O34" i="33"/>
  <c r="R34" i="33"/>
  <c r="O38" i="33"/>
  <c r="R38" i="33"/>
  <c r="R9" i="33"/>
  <c r="R14" i="33"/>
  <c r="O36" i="33"/>
  <c r="R36" i="33"/>
  <c r="O9" i="40"/>
  <c r="R9" i="40"/>
  <c r="O13" i="40"/>
  <c r="R13" i="40"/>
  <c r="O19" i="40"/>
  <c r="R19" i="40"/>
  <c r="O23" i="40"/>
  <c r="R23" i="40"/>
  <c r="O27" i="40"/>
  <c r="R27" i="40"/>
  <c r="R17" i="39"/>
  <c r="R27" i="39"/>
  <c r="R31" i="39"/>
  <c r="R25" i="39"/>
  <c r="R29" i="39"/>
  <c r="R33" i="39"/>
  <c r="R11" i="39"/>
  <c r="O11" i="39"/>
  <c r="R11" i="38"/>
  <c r="R15" i="38"/>
  <c r="R17" i="38"/>
  <c r="R20" i="38"/>
  <c r="S20" i="38" s="1"/>
  <c r="R24" i="38"/>
  <c r="S24" i="38" s="1"/>
  <c r="R31" i="38"/>
  <c r="S34" i="38"/>
  <c r="R22" i="38"/>
  <c r="S22" i="38" s="1"/>
  <c r="R26" i="38"/>
  <c r="R28" i="38"/>
  <c r="O30" i="38"/>
  <c r="R27" i="37"/>
  <c r="R9" i="37"/>
  <c r="S9" i="37" s="1"/>
  <c r="R19" i="37"/>
  <c r="R25" i="37"/>
  <c r="S31" i="37"/>
  <c r="R12" i="37"/>
  <c r="R14" i="37"/>
  <c r="R17" i="37"/>
  <c r="R21" i="37"/>
  <c r="R10" i="36"/>
  <c r="R12" i="36"/>
  <c r="S12" i="36" s="1"/>
  <c r="O16" i="36"/>
  <c r="R16" i="36"/>
  <c r="O21" i="36"/>
  <c r="R21" i="36"/>
  <c r="O25" i="36"/>
  <c r="R25" i="36"/>
  <c r="O30" i="36"/>
  <c r="R30" i="36"/>
  <c r="O34" i="36"/>
  <c r="R34" i="36"/>
  <c r="O8" i="36"/>
  <c r="R8" i="36"/>
  <c r="O18" i="36"/>
  <c r="R18" i="36"/>
  <c r="O23" i="36"/>
  <c r="R23" i="36"/>
  <c r="O28" i="36"/>
  <c r="R28" i="36"/>
  <c r="O32" i="36"/>
  <c r="R32" i="36"/>
  <c r="R17" i="34"/>
  <c r="S17" i="34" s="1"/>
  <c r="O23" i="34"/>
  <c r="S23" i="34" s="1"/>
  <c r="O15" i="34"/>
  <c r="S15" i="34" s="1"/>
  <c r="O10" i="34"/>
  <c r="S10" i="34" s="1"/>
  <c r="R16" i="33"/>
  <c r="R21" i="33"/>
  <c r="R32" i="33"/>
  <c r="R26" i="33"/>
  <c r="R30" i="33"/>
  <c r="R23" i="33"/>
  <c r="R28" i="33"/>
  <c r="S28" i="33" s="1"/>
  <c r="O21" i="33"/>
  <c r="O16" i="33"/>
  <c r="O11" i="33"/>
  <c r="O17" i="32"/>
  <c r="S35" i="31"/>
  <c r="R17" i="31"/>
  <c r="S17" i="31" s="1"/>
  <c r="O23" i="31"/>
  <c r="S34" i="31"/>
  <c r="R9" i="31"/>
  <c r="O15" i="31"/>
  <c r="R30" i="31"/>
  <c r="S30" i="31" s="1"/>
  <c r="R11" i="31"/>
  <c r="R15" i="31"/>
  <c r="R19" i="31"/>
  <c r="S19" i="31" s="1"/>
  <c r="R23" i="31"/>
  <c r="R25" i="31"/>
  <c r="S25" i="31" s="1"/>
  <c r="S32" i="31"/>
  <c r="S33" i="31"/>
  <c r="R11" i="30"/>
  <c r="R21" i="30"/>
  <c r="S21" i="30" s="1"/>
  <c r="O15" i="30"/>
  <c r="S15" i="30" s="1"/>
  <c r="O8" i="40"/>
  <c r="R8" i="40"/>
  <c r="O10" i="40"/>
  <c r="R10" i="40"/>
  <c r="O11" i="40"/>
  <c r="O20" i="40"/>
  <c r="O24" i="40"/>
  <c r="O28" i="40"/>
  <c r="O12" i="40"/>
  <c r="O18" i="40"/>
  <c r="O22" i="40"/>
  <c r="O26" i="40"/>
  <c r="S26" i="40" s="1"/>
  <c r="O8" i="39"/>
  <c r="R8" i="39"/>
  <c r="O10" i="39"/>
  <c r="R10" i="39"/>
  <c r="O12" i="39"/>
  <c r="R12" i="39"/>
  <c r="O14" i="39"/>
  <c r="R14" i="39"/>
  <c r="O16" i="39"/>
  <c r="R16" i="39"/>
  <c r="O18" i="39"/>
  <c r="R18" i="39"/>
  <c r="O19" i="39"/>
  <c r="R19" i="39"/>
  <c r="O24" i="39"/>
  <c r="R24" i="39"/>
  <c r="O26" i="39"/>
  <c r="R26" i="39"/>
  <c r="O28" i="39"/>
  <c r="R28" i="39"/>
  <c r="O30" i="39"/>
  <c r="R30" i="39"/>
  <c r="O32" i="39"/>
  <c r="R32" i="39"/>
  <c r="O34" i="39"/>
  <c r="R34" i="39"/>
  <c r="O8" i="38"/>
  <c r="R8" i="38"/>
  <c r="O10" i="38"/>
  <c r="R10" i="38"/>
  <c r="O12" i="38"/>
  <c r="R12" i="38"/>
  <c r="O14" i="38"/>
  <c r="R14" i="38"/>
  <c r="O16" i="38"/>
  <c r="R16" i="38"/>
  <c r="O18" i="38"/>
  <c r="R18" i="38"/>
  <c r="O21" i="38"/>
  <c r="R21" i="38"/>
  <c r="O23" i="38"/>
  <c r="R23" i="38"/>
  <c r="O25" i="38"/>
  <c r="R25" i="38"/>
  <c r="O27" i="38"/>
  <c r="R27" i="38"/>
  <c r="O29" i="38"/>
  <c r="R29" i="38"/>
  <c r="O33" i="38"/>
  <c r="O32" i="38"/>
  <c r="S32" i="38" s="1"/>
  <c r="O20" i="37"/>
  <c r="O24" i="37"/>
  <c r="O28" i="37"/>
  <c r="S28" i="37" s="1"/>
  <c r="O8" i="37"/>
  <c r="S8" i="37" s="1"/>
  <c r="O11" i="37"/>
  <c r="O16" i="37"/>
  <c r="S16" i="37" s="1"/>
  <c r="O10" i="37"/>
  <c r="O13" i="37"/>
  <c r="S13" i="37" s="1"/>
  <c r="O18" i="37"/>
  <c r="S18" i="37" s="1"/>
  <c r="O22" i="37"/>
  <c r="S22" i="37" s="1"/>
  <c r="O26" i="37"/>
  <c r="O9" i="36"/>
  <c r="R9" i="36"/>
  <c r="O11" i="36"/>
  <c r="R11" i="36"/>
  <c r="O13" i="36"/>
  <c r="R13" i="36"/>
  <c r="O15" i="36"/>
  <c r="R15" i="36"/>
  <c r="O17" i="36"/>
  <c r="R17" i="36"/>
  <c r="O19" i="36"/>
  <c r="R19" i="36"/>
  <c r="O24" i="36"/>
  <c r="O29" i="36"/>
  <c r="O33" i="36"/>
  <c r="S33" i="36" s="1"/>
  <c r="O22" i="36"/>
  <c r="S22" i="36" s="1"/>
  <c r="O27" i="36"/>
  <c r="S27" i="36" s="1"/>
  <c r="O31" i="36"/>
  <c r="S31" i="36" s="1"/>
  <c r="O35" i="36"/>
  <c r="O9" i="34"/>
  <c r="R9" i="34"/>
  <c r="O12" i="34"/>
  <c r="R12" i="34"/>
  <c r="O14" i="34"/>
  <c r="R14" i="34"/>
  <c r="O16" i="34"/>
  <c r="R16" i="34"/>
  <c r="O18" i="34"/>
  <c r="R18" i="34"/>
  <c r="O20" i="34"/>
  <c r="R20" i="34"/>
  <c r="O22" i="34"/>
  <c r="R22" i="34"/>
  <c r="O24" i="34"/>
  <c r="R24" i="34"/>
  <c r="O26" i="34"/>
  <c r="R26" i="34"/>
  <c r="O28" i="34"/>
  <c r="R28" i="34"/>
  <c r="O30" i="34"/>
  <c r="O8" i="33"/>
  <c r="R8" i="33"/>
  <c r="O10" i="33"/>
  <c r="R10" i="33"/>
  <c r="O12" i="33"/>
  <c r="R12" i="33"/>
  <c r="O15" i="33"/>
  <c r="R15" i="33"/>
  <c r="O20" i="33"/>
  <c r="R20" i="33"/>
  <c r="O22" i="33"/>
  <c r="R22" i="33"/>
  <c r="O24" i="33"/>
  <c r="R24" i="33"/>
  <c r="O27" i="33"/>
  <c r="R27" i="33"/>
  <c r="O29" i="33"/>
  <c r="R29" i="33"/>
  <c r="O31" i="33"/>
  <c r="R31" i="33"/>
  <c r="O33" i="33"/>
  <c r="R33" i="33"/>
  <c r="O35" i="33"/>
  <c r="R35" i="33"/>
  <c r="O37" i="33"/>
  <c r="R37" i="33"/>
  <c r="O8" i="32"/>
  <c r="R8" i="32"/>
  <c r="O10" i="32"/>
  <c r="R10" i="32"/>
  <c r="O12" i="32"/>
  <c r="R12" i="32"/>
  <c r="O14" i="32"/>
  <c r="R14" i="32"/>
  <c r="O16" i="32"/>
  <c r="R16" i="32"/>
  <c r="O18" i="32"/>
  <c r="R18" i="32"/>
  <c r="O20" i="32"/>
  <c r="R20" i="32"/>
  <c r="O22" i="32"/>
  <c r="R22" i="32"/>
  <c r="O24" i="32"/>
  <c r="R24" i="32"/>
  <c r="O26" i="32"/>
  <c r="R26" i="32"/>
  <c r="O28" i="32"/>
  <c r="R28" i="32"/>
  <c r="O31" i="32"/>
  <c r="S31" i="32" s="1"/>
  <c r="S34" i="32"/>
  <c r="O29" i="32"/>
  <c r="S29" i="32" s="1"/>
  <c r="O8" i="31"/>
  <c r="R8" i="31"/>
  <c r="O10" i="31"/>
  <c r="R10" i="31"/>
  <c r="O12" i="31"/>
  <c r="R12" i="31"/>
  <c r="O14" i="31"/>
  <c r="R14" i="31"/>
  <c r="O16" i="31"/>
  <c r="R16" i="31"/>
  <c r="O18" i="31"/>
  <c r="R18" i="31"/>
  <c r="O20" i="31"/>
  <c r="R20" i="31"/>
  <c r="O22" i="31"/>
  <c r="R22" i="31"/>
  <c r="O26" i="31"/>
  <c r="O29" i="31"/>
  <c r="S29" i="31" s="1"/>
  <c r="O24" i="31"/>
  <c r="O28" i="31"/>
  <c r="O31" i="31"/>
  <c r="S31" i="31" s="1"/>
  <c r="S32" i="30"/>
  <c r="S34" i="30"/>
  <c r="O10" i="30"/>
  <c r="S10" i="30" s="1"/>
  <c r="O12" i="30"/>
  <c r="R12" i="30"/>
  <c r="O14" i="30"/>
  <c r="O16" i="30"/>
  <c r="S16" i="30" s="1"/>
  <c r="O18" i="30"/>
  <c r="R18" i="30"/>
  <c r="O20" i="30"/>
  <c r="S20" i="30" s="1"/>
  <c r="O22" i="30"/>
  <c r="R22" i="30"/>
  <c r="O24" i="30"/>
  <c r="O26" i="30"/>
  <c r="R26" i="30"/>
  <c r="O28" i="30"/>
  <c r="O30" i="30"/>
  <c r="R30" i="30"/>
  <c r="S30" i="34" l="1"/>
  <c r="S17" i="37"/>
  <c r="S28" i="31"/>
  <c r="S24" i="37"/>
  <c r="S9" i="30"/>
  <c r="S14" i="30"/>
  <c r="S37" i="39"/>
  <c r="S25" i="32"/>
  <c r="S30" i="38"/>
  <c r="S20" i="40"/>
  <c r="S32" i="34"/>
  <c r="S28" i="40"/>
  <c r="S25" i="34"/>
  <c r="S24" i="30"/>
  <c r="S33" i="38"/>
  <c r="S27" i="32"/>
  <c r="S18" i="40"/>
  <c r="S39" i="39"/>
  <c r="S26" i="38"/>
  <c r="S14" i="37"/>
  <c r="S19" i="37"/>
  <c r="S12" i="37"/>
  <c r="S25" i="37"/>
  <c r="S24" i="36"/>
  <c r="S35" i="36"/>
  <c r="S36" i="36"/>
  <c r="S8" i="34"/>
  <c r="S33" i="34"/>
  <c r="S13" i="34"/>
  <c r="S11" i="33"/>
  <c r="S14" i="33"/>
  <c r="S15" i="32"/>
  <c r="S30" i="32"/>
  <c r="S32" i="32"/>
  <c r="S19" i="32"/>
  <c r="S21" i="32"/>
  <c r="S26" i="31"/>
  <c r="S24" i="31"/>
  <c r="S11" i="31"/>
  <c r="S9" i="31"/>
  <c r="W35" i="38"/>
  <c r="W36" i="38" s="1"/>
  <c r="W34" i="31"/>
  <c r="V39" i="33"/>
  <c r="W40" i="33" s="1"/>
  <c r="V39" i="36"/>
  <c r="V35" i="34"/>
  <c r="W36" i="34" s="1"/>
  <c r="W34" i="32"/>
  <c r="W35" i="32" s="1"/>
  <c r="V34" i="31"/>
  <c r="V34" i="30"/>
  <c r="W36" i="40"/>
  <c r="W37" i="40" s="1"/>
  <c r="W40" i="39"/>
  <c r="V40" i="39"/>
  <c r="W35" i="37"/>
  <c r="W36" i="37" s="1"/>
  <c r="W39" i="36"/>
  <c r="W34" i="30"/>
  <c r="S29" i="39"/>
  <c r="S17" i="39"/>
  <c r="S21" i="34"/>
  <c r="S19" i="34"/>
  <c r="S27" i="40"/>
  <c r="S23" i="40"/>
  <c r="S19" i="40"/>
  <c r="S13" i="40"/>
  <c r="S9" i="40"/>
  <c r="S25" i="40"/>
  <c r="S21" i="40"/>
  <c r="S27" i="34"/>
  <c r="S28" i="30"/>
  <c r="S29" i="36"/>
  <c r="S10" i="37"/>
  <c r="S22" i="40"/>
  <c r="S12" i="40"/>
  <c r="S24" i="40"/>
  <c r="S11" i="40"/>
  <c r="S30" i="33"/>
  <c r="S21" i="37"/>
  <c r="S27" i="37"/>
  <c r="S28" i="38"/>
  <c r="S31" i="38"/>
  <c r="S33" i="39"/>
  <c r="S25" i="39"/>
  <c r="S8" i="30"/>
  <c r="S29" i="34"/>
  <c r="S13" i="32"/>
  <c r="S11" i="32"/>
  <c r="S9" i="32"/>
  <c r="S15" i="38"/>
  <c r="S9" i="38"/>
  <c r="S28" i="32"/>
  <c r="S26" i="32"/>
  <c r="S24" i="32"/>
  <c r="S22" i="32"/>
  <c r="S18" i="32"/>
  <c r="S16" i="32"/>
  <c r="S14" i="32"/>
  <c r="S12" i="32"/>
  <c r="S10" i="32"/>
  <c r="S8" i="32"/>
  <c r="S17" i="32"/>
  <c r="S17" i="38"/>
  <c r="S11" i="38"/>
  <c r="S13" i="38"/>
  <c r="S21" i="31"/>
  <c r="S31" i="39"/>
  <c r="S13" i="30"/>
  <c r="S26" i="30"/>
  <c r="S12" i="30"/>
  <c r="S19" i="30"/>
  <c r="S29" i="40"/>
  <c r="S26" i="37"/>
  <c r="S11" i="37"/>
  <c r="S20" i="37"/>
  <c r="S29" i="37"/>
  <c r="S23" i="37"/>
  <c r="S23" i="33"/>
  <c r="S32" i="33"/>
  <c r="S26" i="33"/>
  <c r="S9" i="33"/>
  <c r="S18" i="33"/>
  <c r="S11" i="30"/>
  <c r="S23" i="39"/>
  <c r="S27" i="39"/>
  <c r="S35" i="39"/>
  <c r="S13" i="39"/>
  <c r="S9" i="39"/>
  <c r="S10" i="36"/>
  <c r="S16" i="33"/>
  <c r="S20" i="32"/>
  <c r="S23" i="31"/>
  <c r="S15" i="31"/>
  <c r="S27" i="31"/>
  <c r="S31" i="30"/>
  <c r="S29" i="30"/>
  <c r="S27" i="30"/>
  <c r="S25" i="30"/>
  <c r="S23" i="30"/>
  <c r="S36" i="33"/>
  <c r="S38" i="33"/>
  <c r="S34" i="33"/>
  <c r="S21" i="33"/>
  <c r="S10" i="40"/>
  <c r="S8" i="40"/>
  <c r="S11" i="39"/>
  <c r="S29" i="38"/>
  <c r="S27" i="38"/>
  <c r="S25" i="38"/>
  <c r="S23" i="38"/>
  <c r="S21" i="38"/>
  <c r="S18" i="38"/>
  <c r="S16" i="38"/>
  <c r="S14" i="38"/>
  <c r="S12" i="38"/>
  <c r="S10" i="38"/>
  <c r="S8" i="38"/>
  <c r="S19" i="36"/>
  <c r="S17" i="36"/>
  <c r="S15" i="36"/>
  <c r="S13" i="36"/>
  <c r="S11" i="36"/>
  <c r="S9" i="36"/>
  <c r="S32" i="36"/>
  <c r="S28" i="36"/>
  <c r="S23" i="36"/>
  <c r="S18" i="36"/>
  <c r="S8" i="36"/>
  <c r="S34" i="36"/>
  <c r="S30" i="36"/>
  <c r="S25" i="36"/>
  <c r="S21" i="36"/>
  <c r="S16" i="36"/>
  <c r="S10" i="31"/>
  <c r="S8" i="31"/>
  <c r="S22" i="31"/>
  <c r="S20" i="31"/>
  <c r="S18" i="31"/>
  <c r="S16" i="31"/>
  <c r="S14" i="31"/>
  <c r="S12" i="31"/>
  <c r="S18" i="30"/>
  <c r="S34" i="39"/>
  <c r="S32" i="39"/>
  <c r="S30" i="39"/>
  <c r="S28" i="39"/>
  <c r="S26" i="39"/>
  <c r="S24" i="39"/>
  <c r="S19" i="39"/>
  <c r="S18" i="39"/>
  <c r="S16" i="39"/>
  <c r="S14" i="39"/>
  <c r="S12" i="39"/>
  <c r="S10" i="39"/>
  <c r="S8" i="39"/>
  <c r="S28" i="34"/>
  <c r="S26" i="34"/>
  <c r="S24" i="34"/>
  <c r="S22" i="34"/>
  <c r="S20" i="34"/>
  <c r="S18" i="34"/>
  <c r="S16" i="34"/>
  <c r="S14" i="34"/>
  <c r="S12" i="34"/>
  <c r="S9" i="34"/>
  <c r="S37" i="33"/>
  <c r="S35" i="33"/>
  <c r="S33" i="33"/>
  <c r="S31" i="33"/>
  <c r="S29" i="33"/>
  <c r="S27" i="33"/>
  <c r="S24" i="33"/>
  <c r="S22" i="33"/>
  <c r="S20" i="33"/>
  <c r="S15" i="33"/>
  <c r="S12" i="33"/>
  <c r="S10" i="33"/>
  <c r="S8" i="33"/>
  <c r="S30" i="30"/>
  <c r="S22" i="30"/>
  <c r="W35" i="31" l="1"/>
  <c r="W41" i="39"/>
  <c r="W40" i="36"/>
  <c r="W35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Столовая</author>
  </authors>
  <commentList>
    <comment ref="J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Столовая:</t>
        </r>
        <r>
          <rPr>
            <sz val="9"/>
            <color indexed="81"/>
            <rFont val="Tahoma"/>
            <charset val="1"/>
          </rPr>
          <t xml:space="preserve">
соль 0,0004 на соус</t>
        </r>
      </text>
    </comment>
    <comment ref="J5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Столовая:</t>
        </r>
        <r>
          <rPr>
            <sz val="9"/>
            <color indexed="81"/>
            <rFont val="Tahoma"/>
            <charset val="1"/>
          </rPr>
          <t xml:space="preserve">
соль 0,0004 на соус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Столовая</author>
  </authors>
  <commentList>
    <comment ref="H5" authorId="0" shapeId="0" xr:uid="{00000000-0006-0000-0E00-000001000000}">
      <text>
        <r>
          <rPr>
            <b/>
            <sz val="9"/>
            <color indexed="81"/>
            <rFont val="Tahoma"/>
            <charset val="1"/>
          </rPr>
          <t>Столовая:</t>
        </r>
        <r>
          <rPr>
            <sz val="9"/>
            <color indexed="81"/>
            <rFont val="Tahoma"/>
            <charset val="1"/>
          </rPr>
          <t xml:space="preserve">
замена овощей на чеснок и зелень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Столовая</author>
  </authors>
  <commentList>
    <comment ref="C5" authorId="0" shapeId="0" xr:uid="{00000000-0006-0000-0F00-000001000000}">
      <text>
        <r>
          <rPr>
            <b/>
            <sz val="9"/>
            <color indexed="81"/>
            <rFont val="Tahoma"/>
            <charset val="1"/>
          </rPr>
          <t>Столовая:</t>
        </r>
        <r>
          <rPr>
            <sz val="9"/>
            <color indexed="81"/>
            <rFont val="Tahoma"/>
            <charset val="1"/>
          </rPr>
          <t xml:space="preserve">
замена лука на чеснок и зелень</t>
        </r>
      </text>
    </comment>
    <comment ref="C50" authorId="0" shapeId="0" xr:uid="{00000000-0006-0000-0F00-000002000000}">
      <text>
        <r>
          <rPr>
            <b/>
            <sz val="9"/>
            <color indexed="81"/>
            <rFont val="Tahoma"/>
            <charset val="1"/>
          </rPr>
          <t>Столовая:</t>
        </r>
        <r>
          <rPr>
            <sz val="9"/>
            <color indexed="81"/>
            <rFont val="Tahoma"/>
            <charset val="1"/>
          </rPr>
          <t xml:space="preserve">
замена лука на чеснок и зелень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Столовая</author>
  </authors>
  <commentList>
    <comment ref="J21" authorId="0" shapeId="0" xr:uid="{00000000-0006-0000-1000-000001000000}">
      <text>
        <r>
          <rPr>
            <b/>
            <sz val="9"/>
            <color indexed="81"/>
            <rFont val="Tahoma"/>
            <charset val="1"/>
          </rPr>
          <t>Столовая:</t>
        </r>
        <r>
          <rPr>
            <sz val="9"/>
            <color indexed="81"/>
            <rFont val="Tahoma"/>
            <charset val="1"/>
          </rPr>
          <t xml:space="preserve">
соль в соус 0,0001</t>
        </r>
      </text>
    </comment>
    <comment ref="J68" authorId="0" shapeId="0" xr:uid="{00000000-0006-0000-1000-000002000000}">
      <text>
        <r>
          <rPr>
            <b/>
            <sz val="9"/>
            <color indexed="81"/>
            <rFont val="Tahoma"/>
            <charset val="1"/>
          </rPr>
          <t>Столовая:</t>
        </r>
        <r>
          <rPr>
            <sz val="9"/>
            <color indexed="81"/>
            <rFont val="Tahoma"/>
            <charset val="1"/>
          </rPr>
          <t xml:space="preserve">
соль в соус 0,0001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Столовая</author>
  </authors>
  <commentList>
    <comment ref="C5" authorId="0" shapeId="0" xr:uid="{00000000-0006-0000-1200-000001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замена петрушки 1гр на чеснок</t>
        </r>
      </text>
    </comment>
    <comment ref="H5" authorId="0" shapeId="0" xr:uid="{00000000-0006-0000-1200-000002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замена зелень на чеснок 1гр</t>
        </r>
      </text>
    </comment>
    <comment ref="C50" authorId="0" shapeId="0" xr:uid="{00000000-0006-0000-1200-000003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замена петрушки 1гр на чеснок</t>
        </r>
      </text>
    </comment>
    <comment ref="H50" authorId="0" shapeId="0" xr:uid="{00000000-0006-0000-1200-000004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замена зелень на чеснок 1гр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Столовая</author>
  </authors>
  <commentList>
    <comment ref="G5" authorId="0" shapeId="0" xr:uid="{00000000-0006-0000-1300-000001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замена моркови на пом и ог в равных частях</t>
        </r>
      </text>
    </comment>
    <comment ref="H5" authorId="0" shapeId="0" xr:uid="{00000000-0006-0000-1300-000002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2г лука заменены на 1г чес и 1г зелени</t>
        </r>
      </text>
    </comment>
    <comment ref="J30" authorId="0" shapeId="0" xr:uid="{00000000-0006-0000-1300-000003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на 60г соуса 0,0002 соли</t>
        </r>
      </text>
    </comment>
    <comment ref="G53" authorId="0" shapeId="0" xr:uid="{00000000-0006-0000-1300-000004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замена моркови на пом и ог в равных частях</t>
        </r>
      </text>
    </comment>
    <comment ref="H53" authorId="0" shapeId="0" xr:uid="{00000000-0006-0000-1300-000005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2г лука заменены на 1г чес и 1г зелени</t>
        </r>
      </text>
    </comment>
    <comment ref="J78" authorId="0" shapeId="0" xr:uid="{00000000-0006-0000-1300-000006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на 60г соуса 0,0002 соли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Столовая</author>
  </authors>
  <commentList>
    <comment ref="H5" authorId="0" shapeId="0" xr:uid="{00000000-0006-0000-1400-000001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1 г лука заменён на 1г зелени</t>
        </r>
      </text>
    </comment>
    <comment ref="H50" authorId="0" shapeId="0" xr:uid="{00000000-0006-0000-1400-000002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1 г лука заменён на 1г зелени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Столовая</author>
  </authors>
  <commentList>
    <comment ref="H5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Столовая:</t>
        </r>
        <r>
          <rPr>
            <sz val="9"/>
            <color indexed="81"/>
            <rFont val="Tahoma"/>
            <charset val="1"/>
          </rPr>
          <t xml:space="preserve">
замена овощей на чеснок и зелень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Столовая</author>
  </authors>
  <commentList>
    <comment ref="C5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Столовая:</t>
        </r>
        <r>
          <rPr>
            <sz val="9"/>
            <color indexed="81"/>
            <rFont val="Tahoma"/>
            <charset val="1"/>
          </rPr>
          <t xml:space="preserve">
замена лука на чеснок и зелень</t>
        </r>
      </text>
    </comment>
    <comment ref="C50" authorId="0" shapeId="0" xr:uid="{00000000-0006-0000-0400-000002000000}">
      <text>
        <r>
          <rPr>
            <b/>
            <sz val="9"/>
            <color indexed="81"/>
            <rFont val="Tahoma"/>
            <charset val="1"/>
          </rPr>
          <t>Столовая:</t>
        </r>
        <r>
          <rPr>
            <sz val="9"/>
            <color indexed="81"/>
            <rFont val="Tahoma"/>
            <charset val="1"/>
          </rPr>
          <t xml:space="preserve">
замена лука на чеснок и зелень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Столовая</author>
  </authors>
  <commentList>
    <comment ref="J21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Столовая:</t>
        </r>
        <r>
          <rPr>
            <sz val="9"/>
            <color indexed="81"/>
            <rFont val="Tahoma"/>
            <charset val="1"/>
          </rPr>
          <t xml:space="preserve">
соль в соус 0,0001</t>
        </r>
      </text>
    </comment>
    <comment ref="J68" authorId="0" shapeId="0" xr:uid="{00000000-0006-0000-0500-000002000000}">
      <text>
        <r>
          <rPr>
            <b/>
            <sz val="9"/>
            <color indexed="81"/>
            <rFont val="Tahoma"/>
            <charset val="1"/>
          </rPr>
          <t>Столовая:</t>
        </r>
        <r>
          <rPr>
            <sz val="9"/>
            <color indexed="81"/>
            <rFont val="Tahoma"/>
            <charset val="1"/>
          </rPr>
          <t xml:space="preserve">
соль в соус 0,0001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Столовая</author>
  </authors>
  <commentList>
    <comment ref="C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замена петрушки 1гр на чеснок</t>
        </r>
      </text>
    </comment>
    <comment ref="H5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замена зелень на чеснок 1гр</t>
        </r>
      </text>
    </comment>
    <comment ref="C50" authorId="0" shapeId="0" xr:uid="{00000000-0006-0000-0700-000003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замена петрушки 1гр на чеснок</t>
        </r>
      </text>
    </comment>
    <comment ref="H50" authorId="0" shapeId="0" xr:uid="{00000000-0006-0000-0700-000004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замена зелень на чеснок 1гр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Столовая</author>
  </authors>
  <commentList>
    <comment ref="G5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замена моркови на пом и ог в равных частях</t>
        </r>
      </text>
    </comment>
    <comment ref="H5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2г лука заменены на 1г чес и 1г зелени</t>
        </r>
      </text>
    </comment>
    <comment ref="J30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на 60г соуса 0,0002 соли</t>
        </r>
      </text>
    </comment>
    <comment ref="G53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замена моркови на пом и ог в равных частях</t>
        </r>
      </text>
    </comment>
    <comment ref="H53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2г лука заменены на 1г чес и 1г зелени</t>
        </r>
      </text>
    </comment>
    <comment ref="J78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на 60г соуса 0,0002 соли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Столовая</author>
  </authors>
  <commentList>
    <comment ref="H5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1 г лука заменён на 1г зелени</t>
        </r>
      </text>
    </comment>
    <comment ref="H50" authorId="0" shapeId="0" xr:uid="{00000000-0006-0000-0900-000002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1 г лука заменён на 1г зелени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Столовая</author>
  </authors>
  <commentList>
    <comment ref="J22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соль на 50г соуса 0,0002</t>
        </r>
      </text>
    </comment>
    <comment ref="J68" authorId="0" shapeId="0" xr:uid="{00000000-0006-0000-0B00-000002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соль на 50г соуса 0,0002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Столовая</author>
  </authors>
  <commentList>
    <comment ref="J12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соус соль 0,0002</t>
        </r>
      </text>
    </comment>
    <comment ref="J57" authorId="0" shapeId="0" xr:uid="{00000000-0006-0000-0C00-000002000000}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соус соль 0,0002</t>
        </r>
      </text>
    </comment>
  </commentList>
</comments>
</file>

<file path=xl/sharedStrings.xml><?xml version="1.0" encoding="utf-8"?>
<sst xmlns="http://schemas.openxmlformats.org/spreadsheetml/2006/main" count="4134" uniqueCount="291">
  <si>
    <t>завтрак</t>
  </si>
  <si>
    <t>обед</t>
  </si>
  <si>
    <t>Сыр порциями</t>
  </si>
  <si>
    <t>Какао с молоком</t>
  </si>
  <si>
    <t>Суп картофельный с рыбой</t>
  </si>
  <si>
    <t>Компот из смеси сухофруктов</t>
  </si>
  <si>
    <t>100/43</t>
  </si>
  <si>
    <t>Омлет с зелёным горошком</t>
  </si>
  <si>
    <t>Икра кабачковая порциями</t>
  </si>
  <si>
    <t>Кофейный напиток с молоком</t>
  </si>
  <si>
    <t>Борщ с капустой и картофелем</t>
  </si>
  <si>
    <t>Каша гречневая рассыпчатая</t>
  </si>
  <si>
    <t>Сосиски отварные</t>
  </si>
  <si>
    <t>Чай с сахаром</t>
  </si>
  <si>
    <t>Капуста тушеная</t>
  </si>
  <si>
    <t>Суп картофельный с бобовыми</t>
  </si>
  <si>
    <t>Кнели из кур с рисом</t>
  </si>
  <si>
    <t>Напиток из шиповника</t>
  </si>
  <si>
    <t>Винегрет овощной</t>
  </si>
  <si>
    <t>Рассольник ленинградский</t>
  </si>
  <si>
    <t>Картофель отварной</t>
  </si>
  <si>
    <t>Сок</t>
  </si>
  <si>
    <t>Рагу из овощей</t>
  </si>
  <si>
    <t>Рис отварной</t>
  </si>
  <si>
    <t>Ватрушка с творожным фаршем</t>
  </si>
  <si>
    <t>Свекольник</t>
  </si>
  <si>
    <t>Чай с лимоном</t>
  </si>
  <si>
    <t>Котлеты рыбные</t>
  </si>
  <si>
    <t>Яйцо отварное</t>
  </si>
  <si>
    <t>Рулет из говядины паровой</t>
  </si>
  <si>
    <t>1/15</t>
  </si>
  <si>
    <t>Салат из свеклы с яблоками</t>
  </si>
  <si>
    <t>2/25</t>
  </si>
  <si>
    <t>корпус № 1</t>
  </si>
  <si>
    <t>МЕНЮ - ТРЕБОВАНИЕ НА ВЫДАЧУ ПРОДУКТОВ ПИТАНИЯ №</t>
  </si>
  <si>
    <t>Количество продуктов питания подлежащих закладке</t>
  </si>
  <si>
    <t>Наименование продуктов</t>
  </si>
  <si>
    <t>Ед изм</t>
  </si>
  <si>
    <t>Завтрак</t>
  </si>
  <si>
    <t>Обед</t>
  </si>
  <si>
    <t>ЗАВТРАК</t>
  </si>
  <si>
    <t>ОБЕД</t>
  </si>
  <si>
    <t>Кол-во</t>
  </si>
  <si>
    <t>По факту</t>
  </si>
  <si>
    <t>Хлеб</t>
  </si>
  <si>
    <t>норма</t>
  </si>
  <si>
    <t>кол-во</t>
  </si>
  <si>
    <t>расход</t>
  </si>
  <si>
    <t>Выход</t>
  </si>
  <si>
    <t>1/200</t>
  </si>
  <si>
    <t>1/250</t>
  </si>
  <si>
    <t>1/180</t>
  </si>
  <si>
    <t>1/100</t>
  </si>
  <si>
    <t>кг</t>
  </si>
  <si>
    <t>Зав.столовой________________________</t>
  </si>
  <si>
    <t>Чернова Т.В.</t>
  </si>
  <si>
    <t>1/60</t>
  </si>
  <si>
    <t>1/150</t>
  </si>
  <si>
    <t>1/205</t>
  </si>
  <si>
    <t>Какао с молоком. Кефир</t>
  </si>
  <si>
    <t>2/200</t>
  </si>
  <si>
    <t>Яблоки фаршированные творогом. Хлеб</t>
  </si>
  <si>
    <t>Салат из св помид/яблок и консерв огурцов</t>
  </si>
  <si>
    <t>Хлеб. Фрукты</t>
  </si>
  <si>
    <t>Хлеб. Сыр порциями</t>
  </si>
  <si>
    <t>Хлеб. Сок</t>
  </si>
  <si>
    <t>Рулет из говядины с яйцом(паровой)</t>
  </si>
  <si>
    <t>Хлеб. Кефир</t>
  </si>
  <si>
    <t>Суп картофельный с рыбными фрикадельками</t>
  </si>
  <si>
    <t>Зразы рубленные из свинины/соус</t>
  </si>
  <si>
    <t>Салат картофельный с морковью и зел/горош</t>
  </si>
  <si>
    <t>Шницель из птицы припущенный/соус томатный</t>
  </si>
  <si>
    <t>Сыр порциями. Фрукты</t>
  </si>
  <si>
    <t>рис</t>
  </si>
  <si>
    <t>молоко</t>
  </si>
  <si>
    <t>сахар</t>
  </si>
  <si>
    <t>масло сливочное</t>
  </si>
  <si>
    <t>сыр</t>
  </si>
  <si>
    <t>батон</t>
  </si>
  <si>
    <t>какао</t>
  </si>
  <si>
    <t>кефир</t>
  </si>
  <si>
    <t>капуста</t>
  </si>
  <si>
    <t>морковь</t>
  </si>
  <si>
    <t>масло растительн</t>
  </si>
  <si>
    <t>соль</t>
  </si>
  <si>
    <t>филе минтая</t>
  </si>
  <si>
    <t>картофель</t>
  </si>
  <si>
    <t>лук репчатый</t>
  </si>
  <si>
    <t>макароны</t>
  </si>
  <si>
    <t>свинина</t>
  </si>
  <si>
    <t>хлеб пшеничный</t>
  </si>
  <si>
    <t>мука</t>
  </si>
  <si>
    <t>сметана</t>
  </si>
  <si>
    <t>томат паста</t>
  </si>
  <si>
    <t>сухофрукты</t>
  </si>
  <si>
    <t>хлеб ржаной</t>
  </si>
  <si>
    <t>яйцо</t>
  </si>
  <si>
    <t>шт</t>
  </si>
  <si>
    <t>горошек зел конс</t>
  </si>
  <si>
    <t>икра кабачковая</t>
  </si>
  <si>
    <t>кофейный напиток</t>
  </si>
  <si>
    <t>яблоки</t>
  </si>
  <si>
    <t>творог</t>
  </si>
  <si>
    <t>помидоры</t>
  </si>
  <si>
    <t>огурцы сол консер</t>
  </si>
  <si>
    <t>лук</t>
  </si>
  <si>
    <t>свекла</t>
  </si>
  <si>
    <t>зелень свежая</t>
  </si>
  <si>
    <t>сок</t>
  </si>
  <si>
    <t>сосиски</t>
  </si>
  <si>
    <t>чай</t>
  </si>
  <si>
    <t>горох</t>
  </si>
  <si>
    <t>кура тушка охлажд</t>
  </si>
  <si>
    <t>филе куриное охл</t>
  </si>
  <si>
    <t>крупа гречневая</t>
  </si>
  <si>
    <t>шиповник</t>
  </si>
  <si>
    <t>крупа манная</t>
  </si>
  <si>
    <t>сухари панировочн</t>
  </si>
  <si>
    <t>крупа перловая</t>
  </si>
  <si>
    <t>кура тушка охлаж</t>
  </si>
  <si>
    <t>говядина</t>
  </si>
  <si>
    <t>лимон</t>
  </si>
  <si>
    <t>дрожжи</t>
  </si>
  <si>
    <t>ванилин</t>
  </si>
  <si>
    <t>горошек зел консер</t>
  </si>
  <si>
    <t>помидоры свежие</t>
  </si>
  <si>
    <t>огурцы свежие</t>
  </si>
  <si>
    <t>корпус № 2</t>
  </si>
  <si>
    <t>цена</t>
  </si>
  <si>
    <t>чеснок</t>
  </si>
  <si>
    <t>Чай с молоком</t>
  </si>
  <si>
    <t>Рассольник домашний</t>
  </si>
  <si>
    <t>томатная паста</t>
  </si>
  <si>
    <t>1/210</t>
  </si>
  <si>
    <t>лавровый лист</t>
  </si>
  <si>
    <t>яблоко свежее</t>
  </si>
  <si>
    <t>груша свежая</t>
  </si>
  <si>
    <t>яблоки свежие</t>
  </si>
  <si>
    <t>огурцы сол конс</t>
  </si>
  <si>
    <t>Хлеб. Ацидофилин</t>
  </si>
  <si>
    <t>ацидофилин</t>
  </si>
  <si>
    <t>4/25</t>
  </si>
  <si>
    <t>Суп картофельный</t>
  </si>
  <si>
    <t xml:space="preserve">Макаронные изделия отварные </t>
  </si>
  <si>
    <t>Ряженка</t>
  </si>
  <si>
    <t>Омлет натуральный</t>
  </si>
  <si>
    <t>Какао с молоком сгущенным</t>
  </si>
  <si>
    <t xml:space="preserve">Картофельное пюре </t>
  </si>
  <si>
    <t>100/83</t>
  </si>
  <si>
    <t>Каша вязкая молочная из риса с сахаром</t>
  </si>
  <si>
    <t>ряженка</t>
  </si>
  <si>
    <t>молоко сгущенное</t>
  </si>
  <si>
    <t>Тефтели 1-й вар с водой из говядины/соус</t>
  </si>
  <si>
    <t>Биточки припущенные (минтай)/соус</t>
  </si>
  <si>
    <t>Каша вязкая молочная кукурузная с маслом</t>
  </si>
  <si>
    <t>крупа кукурузная</t>
  </si>
  <si>
    <t>Кисель из сока плодового или ягодного</t>
  </si>
  <si>
    <t>крахмал</t>
  </si>
  <si>
    <t>1/120</t>
  </si>
  <si>
    <t>30/200</t>
  </si>
  <si>
    <t>1/70</t>
  </si>
  <si>
    <t>15/100</t>
  </si>
  <si>
    <t>40/200</t>
  </si>
  <si>
    <t>1/190</t>
  </si>
  <si>
    <t>1/75</t>
  </si>
  <si>
    <t>1/90</t>
  </si>
  <si>
    <t>день</t>
  </si>
  <si>
    <t>ИТОГО</t>
  </si>
  <si>
    <t>среднее</t>
  </si>
  <si>
    <t>Компот из свежих плодов</t>
  </si>
  <si>
    <t>Картофельное пюре с маслом сливочным</t>
  </si>
  <si>
    <t>Запеканка морковная с творогом/соус мол</t>
  </si>
  <si>
    <t>аскорбин кислота</t>
  </si>
  <si>
    <t>крупа геркулесовая</t>
  </si>
  <si>
    <t>итог среднее</t>
  </si>
  <si>
    <t>ПЛАН</t>
  </si>
  <si>
    <t>итог</t>
  </si>
  <si>
    <t>01,09,22</t>
  </si>
  <si>
    <t>Салат из квашеной капусты(лук зелёный)</t>
  </si>
  <si>
    <t>капуста квашеная</t>
  </si>
  <si>
    <t>лук зелёный</t>
  </si>
  <si>
    <t>на                          1                           2023г.</t>
  </si>
  <si>
    <t>60/30</t>
  </si>
  <si>
    <t>Котлеты рубленные/соус № 333</t>
  </si>
  <si>
    <t>200</t>
  </si>
  <si>
    <t>1/25</t>
  </si>
  <si>
    <t>20/50</t>
  </si>
  <si>
    <t>на                          2                          2023г.</t>
  </si>
  <si>
    <t>150/40</t>
  </si>
  <si>
    <t>Тефтели 2-й вар(оленина),с соусом№ 331</t>
  </si>
  <si>
    <t>1/183,3</t>
  </si>
  <si>
    <t>оленина</t>
  </si>
  <si>
    <t>50/30</t>
  </si>
  <si>
    <t>1/40</t>
  </si>
  <si>
    <t>150/20</t>
  </si>
  <si>
    <t>Кофейный напиток с молоком. Зефир</t>
  </si>
  <si>
    <t>200/20</t>
  </si>
  <si>
    <t>зефир</t>
  </si>
  <si>
    <t>1/165</t>
  </si>
  <si>
    <t>40/30</t>
  </si>
  <si>
    <t>Макаронные изделия отварные с овощами</t>
  </si>
  <si>
    <t>1/92</t>
  </si>
  <si>
    <t>25/15</t>
  </si>
  <si>
    <t>на                          3                           2023г.</t>
  </si>
  <si>
    <t>1/73</t>
  </si>
  <si>
    <t>28/150</t>
  </si>
  <si>
    <t>1/95</t>
  </si>
  <si>
    <t>20/15</t>
  </si>
  <si>
    <t>на                          4                           2023г.</t>
  </si>
  <si>
    <t>72/15</t>
  </si>
  <si>
    <t>Салат из св помидоров и огурцов с луком зелёным</t>
  </si>
  <si>
    <t>25/12</t>
  </si>
  <si>
    <t>1/65</t>
  </si>
  <si>
    <t>на                          5                           2023г.</t>
  </si>
  <si>
    <t>овощи мороженые</t>
  </si>
  <si>
    <t>Перец зелёный сладкий порциями</t>
  </si>
  <si>
    <t>перец болгарский</t>
  </si>
  <si>
    <t>70/200</t>
  </si>
  <si>
    <t>50/95</t>
  </si>
  <si>
    <t>мандарины</t>
  </si>
  <si>
    <t>1/185</t>
  </si>
  <si>
    <t>50/200</t>
  </si>
  <si>
    <t>58/60</t>
  </si>
  <si>
    <t>на                          6                           2023г.</t>
  </si>
  <si>
    <t>Каша вязкая молоч из овсяной крупы с сахаром</t>
  </si>
  <si>
    <t>Салат из свеклы с солёными огурцами</t>
  </si>
  <si>
    <t>огурцы солён конс</t>
  </si>
  <si>
    <t>Макаронные изделия отварные</t>
  </si>
  <si>
    <t>25/60</t>
  </si>
  <si>
    <t>25/200</t>
  </si>
  <si>
    <t>на                          7                           2023г.</t>
  </si>
  <si>
    <t>апельсины свежие</t>
  </si>
  <si>
    <t>20/150</t>
  </si>
  <si>
    <t>Огурцы свежие порциями</t>
  </si>
  <si>
    <t>1/110</t>
  </si>
  <si>
    <t>30/150</t>
  </si>
  <si>
    <t>90/75</t>
  </si>
  <si>
    <t>на                          8                            2023г.</t>
  </si>
  <si>
    <t>1/220</t>
  </si>
  <si>
    <t>60/150</t>
  </si>
  <si>
    <t>Компот из вишни</t>
  </si>
  <si>
    <t>ягоды мороженые</t>
  </si>
  <si>
    <t>1/30</t>
  </si>
  <si>
    <t>1/160</t>
  </si>
  <si>
    <t>50/150</t>
  </si>
  <si>
    <t>90/39</t>
  </si>
  <si>
    <t>на                          9                           2023г.</t>
  </si>
  <si>
    <t>Запеканка рисовая с творогом/соус клюквенный</t>
  </si>
  <si>
    <t>25/100</t>
  </si>
  <si>
    <t>Салат витаминный 1-й вариант</t>
  </si>
  <si>
    <t>3/25</t>
  </si>
  <si>
    <t>1/144</t>
  </si>
  <si>
    <t>на                          10                           2023г.</t>
  </si>
  <si>
    <t>Овощи натуральные солёные (огурцы)</t>
  </si>
  <si>
    <t>филе трески</t>
  </si>
  <si>
    <t>55/16</t>
  </si>
  <si>
    <t>печенье</t>
  </si>
  <si>
    <t>27,5/180</t>
  </si>
  <si>
    <t>Чай с молоком. Печенье</t>
  </si>
  <si>
    <t xml:space="preserve">Хлеб. Печенье </t>
  </si>
  <si>
    <t xml:space="preserve">Хлеб. Фрукты </t>
  </si>
  <si>
    <t>40/100</t>
  </si>
  <si>
    <t>на                          11                           2023г.</t>
  </si>
  <si>
    <t>Каша "Дружба"</t>
  </si>
  <si>
    <t>пшено</t>
  </si>
  <si>
    <t>Сыр порциями. Хлеб</t>
  </si>
  <si>
    <t>15/50</t>
  </si>
  <si>
    <t>Кефир. Фрукты</t>
  </si>
  <si>
    <t>200/100</t>
  </si>
  <si>
    <t>Икра свекольная</t>
  </si>
  <si>
    <t>Макаронные изделия отварные с маслом</t>
  </si>
  <si>
    <t>Печень говяжья тушеная в соусе</t>
  </si>
  <si>
    <t>печень</t>
  </si>
  <si>
    <t>2/30</t>
  </si>
  <si>
    <t>15/24</t>
  </si>
  <si>
    <t>200/150</t>
  </si>
  <si>
    <t>1/18</t>
  </si>
  <si>
    <t>на                          12                          2023г.</t>
  </si>
  <si>
    <t>Омлет с запечённым картофелем</t>
  </si>
  <si>
    <t>1/50</t>
  </si>
  <si>
    <t>100/30</t>
  </si>
  <si>
    <t>сахарная пудра</t>
  </si>
  <si>
    <t>Огурцы солёные консерв порциями</t>
  </si>
  <si>
    <t>Борщ с фасолью и картофелем</t>
  </si>
  <si>
    <t>фасоль</t>
  </si>
  <si>
    <t>Картофельное пюре</t>
  </si>
  <si>
    <t>1/230</t>
  </si>
  <si>
    <t>Фрикадельки из оленины с молоком/соус</t>
  </si>
  <si>
    <t>Компот из брусники</t>
  </si>
  <si>
    <t>100/18</t>
  </si>
  <si>
    <t>1/182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</si>
</sst>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0000"/>
    <numFmt numFmtId="167" formatCode="0.00000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 Narrow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9" xfId="0" applyFont="1" applyBorder="1"/>
    <xf numFmtId="0" fontId="2" fillId="0" borderId="12" xfId="0" applyFont="1" applyBorder="1"/>
    <xf numFmtId="0" fontId="2" fillId="0" borderId="8" xfId="0" applyFont="1" applyBorder="1"/>
    <xf numFmtId="0" fontId="5" fillId="0" borderId="0" xfId="0" applyFont="1"/>
    <xf numFmtId="0" fontId="5" fillId="0" borderId="0" xfId="0" applyFont="1" applyAlignment="1"/>
    <xf numFmtId="0" fontId="2" fillId="0" borderId="11" xfId="0" applyFont="1" applyBorder="1"/>
    <xf numFmtId="0" fontId="2" fillId="0" borderId="17" xfId="0" applyFont="1" applyBorder="1"/>
    <xf numFmtId="0" fontId="6" fillId="0" borderId="37" xfId="0" applyFont="1" applyBorder="1"/>
    <xf numFmtId="0" fontId="5" fillId="0" borderId="38" xfId="0" applyFont="1" applyBorder="1"/>
    <xf numFmtId="49" fontId="5" fillId="0" borderId="39" xfId="0" applyNumberFormat="1" applyFont="1" applyBorder="1" applyAlignment="1">
      <alignment horizontal="center"/>
    </xf>
    <xf numFmtId="0" fontId="5" fillId="0" borderId="37" xfId="0" applyFont="1" applyBorder="1"/>
    <xf numFmtId="0" fontId="5" fillId="0" borderId="39" xfId="0" applyFont="1" applyBorder="1"/>
    <xf numFmtId="0" fontId="5" fillId="0" borderId="40" xfId="0" applyFont="1" applyBorder="1"/>
    <xf numFmtId="0" fontId="5" fillId="0" borderId="41" xfId="0" applyFont="1" applyBorder="1"/>
    <xf numFmtId="0" fontId="5" fillId="0" borderId="42" xfId="0" applyFont="1" applyBorder="1"/>
    <xf numFmtId="0" fontId="5" fillId="0" borderId="43" xfId="0" applyFont="1" applyBorder="1"/>
    <xf numFmtId="164" fontId="5" fillId="0" borderId="42" xfId="0" applyNumberFormat="1" applyFont="1" applyBorder="1"/>
    <xf numFmtId="164" fontId="5" fillId="0" borderId="3" xfId="0" applyNumberFormat="1" applyFont="1" applyBorder="1"/>
    <xf numFmtId="164" fontId="5" fillId="0" borderId="44" xfId="0" applyNumberFormat="1" applyFont="1" applyBorder="1"/>
    <xf numFmtId="165" fontId="5" fillId="0" borderId="42" xfId="0" applyNumberFormat="1" applyFont="1" applyBorder="1"/>
    <xf numFmtId="0" fontId="5" fillId="0" borderId="3" xfId="0" applyFont="1" applyBorder="1"/>
    <xf numFmtId="165" fontId="5" fillId="0" borderId="44" xfId="0" applyNumberFormat="1" applyFont="1" applyBorder="1"/>
    <xf numFmtId="165" fontId="5" fillId="0" borderId="45" xfId="0" applyNumberFormat="1" applyFont="1" applyBorder="1"/>
    <xf numFmtId="0" fontId="5" fillId="0" borderId="30" xfId="0" applyFont="1" applyBorder="1"/>
    <xf numFmtId="164" fontId="5" fillId="0" borderId="30" xfId="0" applyNumberFormat="1" applyFont="1" applyBorder="1"/>
    <xf numFmtId="164" fontId="5" fillId="0" borderId="1" xfId="0" applyNumberFormat="1" applyFont="1" applyBorder="1"/>
    <xf numFmtId="164" fontId="5" fillId="0" borderId="31" xfId="0" applyNumberFormat="1" applyFont="1" applyBorder="1"/>
    <xf numFmtId="165" fontId="5" fillId="0" borderId="30" xfId="0" applyNumberFormat="1" applyFont="1" applyBorder="1"/>
    <xf numFmtId="164" fontId="2" fillId="0" borderId="1" xfId="0" applyNumberFormat="1" applyFont="1" applyBorder="1"/>
    <xf numFmtId="166" fontId="4" fillId="0" borderId="30" xfId="0" applyNumberFormat="1" applyFont="1" applyBorder="1"/>
    <xf numFmtId="166" fontId="4" fillId="0" borderId="1" xfId="0" applyNumberFormat="1" applyFont="1" applyBorder="1"/>
    <xf numFmtId="0" fontId="5" fillId="0" borderId="17" xfId="0" applyFont="1" applyBorder="1"/>
    <xf numFmtId="164" fontId="5" fillId="0" borderId="17" xfId="0" applyNumberFormat="1" applyFont="1" applyBorder="1"/>
    <xf numFmtId="164" fontId="5" fillId="0" borderId="12" xfId="0" applyNumberFormat="1" applyFont="1" applyBorder="1"/>
    <xf numFmtId="164" fontId="5" fillId="0" borderId="8" xfId="0" applyNumberFormat="1" applyFont="1" applyBorder="1"/>
    <xf numFmtId="165" fontId="4" fillId="0" borderId="0" xfId="0" applyNumberFormat="1" applyFont="1"/>
    <xf numFmtId="49" fontId="5" fillId="0" borderId="40" xfId="0" applyNumberFormat="1" applyFont="1" applyBorder="1" applyAlignment="1">
      <alignment horizontal="center"/>
    </xf>
    <xf numFmtId="49" fontId="5" fillId="0" borderId="37" xfId="0" applyNumberFormat="1" applyFont="1" applyBorder="1" applyAlignment="1">
      <alignment horizontal="center"/>
    </xf>
    <xf numFmtId="165" fontId="5" fillId="0" borderId="17" xfId="0" applyNumberFormat="1" applyFont="1" applyBorder="1"/>
    <xf numFmtId="0" fontId="5" fillId="0" borderId="12" xfId="0" applyFont="1" applyBorder="1"/>
    <xf numFmtId="165" fontId="5" fillId="0" borderId="8" xfId="0" applyNumberFormat="1" applyFont="1" applyBorder="1"/>
    <xf numFmtId="165" fontId="5" fillId="0" borderId="36" xfId="0" applyNumberFormat="1" applyFont="1" applyBorder="1"/>
    <xf numFmtId="0" fontId="0" fillId="0" borderId="0" xfId="0" applyBorder="1"/>
    <xf numFmtId="0" fontId="8" fillId="0" borderId="0" xfId="0" applyFont="1" applyBorder="1"/>
    <xf numFmtId="0" fontId="5" fillId="0" borderId="49" xfId="0" applyFont="1" applyBorder="1"/>
    <xf numFmtId="166" fontId="5" fillId="0" borderId="30" xfId="0" applyNumberFormat="1" applyFont="1" applyBorder="1"/>
    <xf numFmtId="0" fontId="5" fillId="0" borderId="57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10" xfId="0" applyFont="1" applyBorder="1"/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2" fontId="0" fillId="0" borderId="1" xfId="0" applyNumberFormat="1" applyFont="1" applyBorder="1"/>
    <xf numFmtId="2" fontId="0" fillId="0" borderId="0" xfId="0" applyNumberFormat="1" applyBorder="1"/>
    <xf numFmtId="0" fontId="5" fillId="3" borderId="0" xfId="0" applyFont="1" applyFill="1"/>
    <xf numFmtId="166" fontId="5" fillId="0" borderId="1" xfId="0" applyNumberFormat="1" applyFont="1" applyBorder="1"/>
    <xf numFmtId="0" fontId="5" fillId="2" borderId="30" xfId="0" applyFont="1" applyFill="1" applyBorder="1"/>
    <xf numFmtId="167" fontId="16" fillId="0" borderId="1" xfId="0" applyNumberFormat="1" applyFont="1" applyBorder="1"/>
    <xf numFmtId="0" fontId="0" fillId="0" borderId="2" xfId="0" applyBorder="1"/>
    <xf numFmtId="0" fontId="0" fillId="0" borderId="14" xfId="0" applyBorder="1" applyAlignment="1">
      <alignment horizontal="center" wrapText="1"/>
    </xf>
    <xf numFmtId="0" fontId="0" fillId="0" borderId="1" xfId="0" applyBorder="1" applyAlignment="1"/>
    <xf numFmtId="2" fontId="5" fillId="0" borderId="4" xfId="0" applyNumberFormat="1" applyFont="1" applyBorder="1"/>
    <xf numFmtId="2" fontId="12" fillId="0" borderId="1" xfId="0" applyNumberFormat="1" applyFont="1" applyBorder="1"/>
    <xf numFmtId="2" fontId="5" fillId="0" borderId="48" xfId="0" applyNumberFormat="1" applyFont="1" applyBorder="1"/>
    <xf numFmtId="2" fontId="0" fillId="0" borderId="0" xfId="0" applyNumberFormat="1"/>
    <xf numFmtId="165" fontId="5" fillId="0" borderId="4" xfId="0" applyNumberFormat="1" applyFont="1" applyBorder="1"/>
    <xf numFmtId="0" fontId="8" fillId="3" borderId="0" xfId="0" applyFont="1" applyFill="1" applyBorder="1"/>
    <xf numFmtId="2" fontId="5" fillId="0" borderId="10" xfId="0" applyNumberFormat="1" applyFont="1" applyBorder="1"/>
    <xf numFmtId="164" fontId="5" fillId="2" borderId="3" xfId="0" applyNumberFormat="1" applyFont="1" applyFill="1" applyBorder="1"/>
    <xf numFmtId="164" fontId="5" fillId="2" borderId="1" xfId="0" applyNumberFormat="1" applyFont="1" applyFill="1" applyBorder="1"/>
    <xf numFmtId="2" fontId="5" fillId="0" borderId="1" xfId="0" applyNumberFormat="1" applyFont="1" applyBorder="1"/>
    <xf numFmtId="166" fontId="2" fillId="0" borderId="1" xfId="0" applyNumberFormat="1" applyFont="1" applyBorder="1"/>
    <xf numFmtId="0" fontId="5" fillId="5" borderId="0" xfId="0" applyFont="1" applyFill="1"/>
    <xf numFmtId="164" fontId="5" fillId="0" borderId="4" xfId="0" applyNumberFormat="1" applyFont="1" applyBorder="1"/>
    <xf numFmtId="49" fontId="21" fillId="0" borderId="37" xfId="0" applyNumberFormat="1" applyFont="1" applyBorder="1" applyAlignment="1">
      <alignment horizontal="center"/>
    </xf>
    <xf numFmtId="49" fontId="21" fillId="0" borderId="39" xfId="0" applyNumberFormat="1" applyFont="1" applyBorder="1" applyAlignment="1">
      <alignment horizontal="center"/>
    </xf>
    <xf numFmtId="49" fontId="21" fillId="0" borderId="40" xfId="0" applyNumberFormat="1" applyFont="1" applyBorder="1" applyAlignment="1">
      <alignment horizontal="center"/>
    </xf>
    <xf numFmtId="0" fontId="5" fillId="6" borderId="0" xfId="0" applyFont="1" applyFill="1"/>
    <xf numFmtId="2" fontId="0" fillId="0" borderId="12" xfId="0" applyNumberFormat="1" applyBorder="1"/>
    <xf numFmtId="2" fontId="1" fillId="0" borderId="12" xfId="0" applyNumberFormat="1" applyFont="1" applyBorder="1"/>
    <xf numFmtId="166" fontId="4" fillId="2" borderId="1" xfId="0" applyNumberFormat="1" applyFont="1" applyFill="1" applyBorder="1"/>
    <xf numFmtId="2" fontId="1" fillId="0" borderId="3" xfId="0" applyNumberFormat="1" applyFont="1" applyBorder="1"/>
    <xf numFmtId="164" fontId="5" fillId="2" borderId="12" xfId="0" applyNumberFormat="1" applyFont="1" applyFill="1" applyBorder="1"/>
    <xf numFmtId="164" fontId="21" fillId="0" borderId="1" xfId="0" applyNumberFormat="1" applyFont="1" applyBorder="1"/>
    <xf numFmtId="0" fontId="5" fillId="0" borderId="11" xfId="0" applyFont="1" applyBorder="1"/>
    <xf numFmtId="166" fontId="5" fillId="0" borderId="31" xfId="0" applyNumberFormat="1" applyFont="1" applyBorder="1"/>
    <xf numFmtId="167" fontId="2" fillId="0" borderId="1" xfId="0" applyNumberFormat="1" applyFont="1" applyBorder="1"/>
    <xf numFmtId="166" fontId="5" fillId="0" borderId="12" xfId="0" applyNumberFormat="1" applyFont="1" applyBorder="1"/>
    <xf numFmtId="164" fontId="5" fillId="2" borderId="42" xfId="0" applyNumberFormat="1" applyFont="1" applyFill="1" applyBorder="1"/>
    <xf numFmtId="164" fontId="5" fillId="2" borderId="30" xfId="0" applyNumberFormat="1" applyFont="1" applyFill="1" applyBorder="1"/>
    <xf numFmtId="164" fontId="5" fillId="0" borderId="10" xfId="0" applyNumberFormat="1" applyFont="1" applyBorder="1"/>
    <xf numFmtId="0" fontId="0" fillId="0" borderId="1" xfId="0" applyBorder="1" applyAlignment="1">
      <alignment horizontal="center"/>
    </xf>
    <xf numFmtId="49" fontId="4" fillId="0" borderId="40" xfId="0" applyNumberFormat="1" applyFont="1" applyBorder="1" applyAlignment="1">
      <alignment horizontal="center"/>
    </xf>
    <xf numFmtId="0" fontId="5" fillId="0" borderId="9" xfId="0" applyFont="1" applyBorder="1"/>
    <xf numFmtId="0" fontId="0" fillId="0" borderId="12" xfId="0" applyBorder="1"/>
    <xf numFmtId="49" fontId="21" fillId="2" borderId="39" xfId="0" applyNumberFormat="1" applyFont="1" applyFill="1" applyBorder="1" applyAlignment="1">
      <alignment horizontal="center"/>
    </xf>
    <xf numFmtId="2" fontId="5" fillId="0" borderId="0" xfId="0" applyNumberFormat="1" applyFont="1" applyBorder="1"/>
    <xf numFmtId="0" fontId="6" fillId="0" borderId="18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7" fillId="0" borderId="2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5" xfId="0" applyFont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55" xfId="0" applyFont="1" applyBorder="1" applyAlignment="1">
      <alignment horizontal="center" wrapText="1"/>
    </xf>
    <xf numFmtId="0" fontId="7" fillId="0" borderId="56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3" fillId="2" borderId="28" xfId="0" applyFont="1" applyFill="1" applyBorder="1" applyAlignment="1">
      <alignment horizontal="center" wrapText="1"/>
    </xf>
    <xf numFmtId="0" fontId="3" fillId="2" borderId="33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35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2" borderId="29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2" fontId="0" fillId="0" borderId="5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2" fontId="19" fillId="0" borderId="16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2" fontId="19" fillId="0" borderId="59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4" fillId="4" borderId="29" xfId="0" applyFont="1" applyFill="1" applyBorder="1" applyAlignment="1">
      <alignment horizontal="center" wrapText="1"/>
    </xf>
    <xf numFmtId="0" fontId="4" fillId="4" borderId="3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82"/>
  <sheetViews>
    <sheetView topLeftCell="A46" zoomScale="120" zoomScaleNormal="120" workbookViewId="0">
      <selection activeCell="H17" sqref="H17"/>
    </sheetView>
  </sheetViews>
  <sheetFormatPr defaultRowHeight="15" x14ac:dyDescent="0.25"/>
  <cols>
    <col min="1" max="1" width="20" customWidth="1"/>
    <col min="2" max="2" width="3.42578125" customWidth="1"/>
    <col min="3" max="23" width="7.85546875" customWidth="1"/>
  </cols>
  <sheetData>
    <row r="1" spans="1:25" x14ac:dyDescent="0.25">
      <c r="A1" s="74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181</v>
      </c>
      <c r="D2" s="114"/>
      <c r="E2" s="114"/>
      <c r="F2" s="114"/>
      <c r="G2" s="114"/>
      <c r="H2" s="114"/>
      <c r="I2" s="114"/>
      <c r="J2" s="114"/>
      <c r="K2" s="114"/>
      <c r="L2" s="4"/>
      <c r="M2" s="115"/>
      <c r="N2" s="115"/>
      <c r="O2" s="115"/>
      <c r="P2" s="115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149</v>
      </c>
      <c r="D5" s="124" t="s">
        <v>2</v>
      </c>
      <c r="E5" s="124" t="s">
        <v>44</v>
      </c>
      <c r="F5" s="126" t="s">
        <v>59</v>
      </c>
      <c r="G5" s="136" t="s">
        <v>178</v>
      </c>
      <c r="H5" s="124" t="s">
        <v>4</v>
      </c>
      <c r="I5" s="124" t="s">
        <v>143</v>
      </c>
      <c r="J5" s="124" t="s">
        <v>183</v>
      </c>
      <c r="K5" s="124" t="s">
        <v>5</v>
      </c>
      <c r="L5" s="126" t="s">
        <v>44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5"/>
      <c r="F6" s="127"/>
      <c r="G6" s="137"/>
      <c r="H6" s="125"/>
      <c r="I6" s="125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133</v>
      </c>
      <c r="D7" s="10" t="s">
        <v>30</v>
      </c>
      <c r="E7" s="10" t="s">
        <v>32</v>
      </c>
      <c r="F7" s="37" t="s">
        <v>60</v>
      </c>
      <c r="G7" s="38" t="s">
        <v>52</v>
      </c>
      <c r="H7" s="10" t="s">
        <v>50</v>
      </c>
      <c r="I7" s="10" t="s">
        <v>49</v>
      </c>
      <c r="J7" s="10" t="s">
        <v>6</v>
      </c>
      <c r="K7" s="10" t="s">
        <v>49</v>
      </c>
      <c r="L7" s="37" t="s">
        <v>182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73</v>
      </c>
      <c r="B8" s="16" t="s">
        <v>53</v>
      </c>
      <c r="C8" s="17">
        <v>4.3999999999999997E-2</v>
      </c>
      <c r="D8" s="18"/>
      <c r="E8" s="18"/>
      <c r="F8" s="19"/>
      <c r="G8" s="17"/>
      <c r="H8" s="70"/>
      <c r="I8" s="18"/>
      <c r="J8" s="18"/>
      <c r="K8" s="18"/>
      <c r="L8" s="19"/>
      <c r="M8" s="20">
        <f>C8+D8+E8+F8</f>
        <v>4.3999999999999997E-2</v>
      </c>
      <c r="N8" s="21">
        <v>140</v>
      </c>
      <c r="O8" s="22">
        <f>M8*N8</f>
        <v>6.1599999999999993</v>
      </c>
      <c r="P8" s="20">
        <f>G8+H8+I8+J8+K8+L8</f>
        <v>0</v>
      </c>
      <c r="Q8" s="21">
        <v>240</v>
      </c>
      <c r="R8" s="22">
        <f>P8*Q8</f>
        <v>0</v>
      </c>
      <c r="S8" s="23">
        <f>O8+R8</f>
        <v>6.1599999999999993</v>
      </c>
      <c r="T8" s="63"/>
      <c r="U8" s="52">
        <v>130</v>
      </c>
      <c r="V8" s="52">
        <f>M8*U8</f>
        <v>5.72</v>
      </c>
      <c r="W8" s="54">
        <f>P8*U8</f>
        <v>0</v>
      </c>
      <c r="X8" s="43"/>
      <c r="Y8" s="43"/>
    </row>
    <row r="9" spans="1:25" x14ac:dyDescent="0.25">
      <c r="A9" s="24" t="s">
        <v>74</v>
      </c>
      <c r="B9" s="16" t="s">
        <v>53</v>
      </c>
      <c r="C9" s="25">
        <v>0.1</v>
      </c>
      <c r="D9" s="26"/>
      <c r="E9" s="26"/>
      <c r="F9" s="27">
        <v>0.1</v>
      </c>
      <c r="G9" s="25"/>
      <c r="H9" s="71"/>
      <c r="I9" s="26"/>
      <c r="J9" s="26">
        <v>1.7100000000000001E-2</v>
      </c>
      <c r="K9" s="26"/>
      <c r="L9" s="27"/>
      <c r="M9" s="20">
        <f t="shared" ref="M9:M35" si="0">C9+D9+E9+F9</f>
        <v>0.2</v>
      </c>
      <c r="N9" s="21">
        <v>140</v>
      </c>
      <c r="O9" s="22">
        <f t="shared" ref="O9:O35" si="1">M9*N9</f>
        <v>28</v>
      </c>
      <c r="P9" s="20">
        <f t="shared" ref="P9:P35" si="2">G9+H9+I9+J9+K9+L9</f>
        <v>1.7100000000000001E-2</v>
      </c>
      <c r="Q9" s="21">
        <v>240</v>
      </c>
      <c r="R9" s="22">
        <f t="shared" ref="R9:R35" si="3">P9*Q9</f>
        <v>4.1040000000000001</v>
      </c>
      <c r="S9" s="23">
        <f t="shared" ref="S9:S35" si="4">O9+R9</f>
        <v>32.103999999999999</v>
      </c>
      <c r="T9" s="63"/>
      <c r="U9" s="52">
        <v>70</v>
      </c>
      <c r="V9" s="52">
        <f t="shared" ref="V9:V31" si="5">M9*U9</f>
        <v>14</v>
      </c>
      <c r="W9" s="54">
        <f t="shared" ref="W9:W31" si="6">P9*U9</f>
        <v>1.1970000000000001</v>
      </c>
      <c r="X9" s="43"/>
      <c r="Y9" s="43"/>
    </row>
    <row r="10" spans="1:25" x14ac:dyDescent="0.25">
      <c r="A10" s="24" t="s">
        <v>75</v>
      </c>
      <c r="B10" s="16" t="s">
        <v>53</v>
      </c>
      <c r="C10" s="25">
        <v>1.6E-2</v>
      </c>
      <c r="D10" s="26"/>
      <c r="E10" s="26"/>
      <c r="F10" s="27">
        <v>0.02</v>
      </c>
      <c r="G10" s="25">
        <v>5.0000000000000001E-3</v>
      </c>
      <c r="H10" s="71"/>
      <c r="I10" s="26"/>
      <c r="J10" s="26"/>
      <c r="K10" s="26">
        <v>1.4999999999999999E-2</v>
      </c>
      <c r="L10" s="27"/>
      <c r="M10" s="20">
        <f t="shared" si="0"/>
        <v>3.6000000000000004E-2</v>
      </c>
      <c r="N10" s="21">
        <v>140</v>
      </c>
      <c r="O10" s="22">
        <f t="shared" si="1"/>
        <v>5.0400000000000009</v>
      </c>
      <c r="P10" s="20">
        <f t="shared" si="2"/>
        <v>0.02</v>
      </c>
      <c r="Q10" s="21">
        <v>240</v>
      </c>
      <c r="R10" s="22">
        <f t="shared" si="3"/>
        <v>4.8</v>
      </c>
      <c r="S10" s="23">
        <f t="shared" si="4"/>
        <v>9.84</v>
      </c>
      <c r="T10" s="63"/>
      <c r="U10" s="52">
        <v>85</v>
      </c>
      <c r="V10" s="52">
        <f t="shared" si="5"/>
        <v>3.0600000000000005</v>
      </c>
      <c r="W10" s="54">
        <f t="shared" si="6"/>
        <v>1.7</v>
      </c>
      <c r="X10" s="43"/>
      <c r="Y10" s="43"/>
    </row>
    <row r="11" spans="1:25" x14ac:dyDescent="0.25">
      <c r="A11" s="24" t="s">
        <v>76</v>
      </c>
      <c r="B11" s="16" t="s">
        <v>53</v>
      </c>
      <c r="C11" s="25"/>
      <c r="D11" s="26"/>
      <c r="E11" s="26"/>
      <c r="F11" s="27"/>
      <c r="G11" s="25"/>
      <c r="H11" s="71"/>
      <c r="I11" s="26">
        <v>8.9999999999999993E-3</v>
      </c>
      <c r="J11" s="26">
        <v>8.0000000000000002E-3</v>
      </c>
      <c r="K11" s="26"/>
      <c r="L11" s="27"/>
      <c r="M11" s="20">
        <f t="shared" si="0"/>
        <v>0</v>
      </c>
      <c r="N11" s="21">
        <v>140</v>
      </c>
      <c r="O11" s="22">
        <f t="shared" si="1"/>
        <v>0</v>
      </c>
      <c r="P11" s="20">
        <f t="shared" si="2"/>
        <v>1.7000000000000001E-2</v>
      </c>
      <c r="Q11" s="21">
        <v>240</v>
      </c>
      <c r="R11" s="22">
        <f t="shared" si="3"/>
        <v>4.08</v>
      </c>
      <c r="S11" s="23">
        <f t="shared" si="4"/>
        <v>4.08</v>
      </c>
      <c r="T11" s="63"/>
      <c r="U11" s="52">
        <v>622.52</v>
      </c>
      <c r="V11" s="52">
        <f t="shared" si="5"/>
        <v>0</v>
      </c>
      <c r="W11" s="54">
        <f t="shared" si="6"/>
        <v>10.582840000000001</v>
      </c>
      <c r="X11" s="43"/>
      <c r="Y11" s="43"/>
    </row>
    <row r="12" spans="1:25" x14ac:dyDescent="0.25">
      <c r="A12" s="24" t="s">
        <v>77</v>
      </c>
      <c r="B12" s="16" t="s">
        <v>53</v>
      </c>
      <c r="C12" s="25"/>
      <c r="D12" s="26">
        <v>1.6E-2</v>
      </c>
      <c r="E12" s="26"/>
      <c r="F12" s="27"/>
      <c r="G12" s="25"/>
      <c r="H12" s="71"/>
      <c r="I12" s="26"/>
      <c r="J12" s="26">
        <v>4.7000000000000002E-3</v>
      </c>
      <c r="K12" s="26"/>
      <c r="L12" s="27"/>
      <c r="M12" s="20">
        <f t="shared" si="0"/>
        <v>1.6E-2</v>
      </c>
      <c r="N12" s="21">
        <v>140</v>
      </c>
      <c r="O12" s="22">
        <f t="shared" si="1"/>
        <v>2.2400000000000002</v>
      </c>
      <c r="P12" s="20">
        <f t="shared" si="2"/>
        <v>4.7000000000000002E-3</v>
      </c>
      <c r="Q12" s="21">
        <v>240</v>
      </c>
      <c r="R12" s="22">
        <f t="shared" si="3"/>
        <v>1.1280000000000001</v>
      </c>
      <c r="S12" s="23">
        <f t="shared" si="4"/>
        <v>3.3680000000000003</v>
      </c>
      <c r="T12" s="63"/>
      <c r="U12" s="52">
        <v>767</v>
      </c>
      <c r="V12" s="52">
        <f t="shared" si="5"/>
        <v>12.272</v>
      </c>
      <c r="W12" s="54">
        <f t="shared" si="6"/>
        <v>3.6049000000000002</v>
      </c>
      <c r="X12" s="43"/>
      <c r="Y12" s="43"/>
    </row>
    <row r="13" spans="1:25" x14ac:dyDescent="0.25">
      <c r="A13" s="24" t="s">
        <v>78</v>
      </c>
      <c r="B13" s="16" t="s">
        <v>53</v>
      </c>
      <c r="C13" s="25"/>
      <c r="D13" s="26"/>
      <c r="E13" s="26">
        <v>0.05</v>
      </c>
      <c r="F13" s="27"/>
      <c r="G13" s="25"/>
      <c r="H13" s="71"/>
      <c r="I13" s="26"/>
      <c r="J13" s="26"/>
      <c r="K13" s="26"/>
      <c r="L13" s="27"/>
      <c r="M13" s="20">
        <f t="shared" si="0"/>
        <v>0.05</v>
      </c>
      <c r="N13" s="21">
        <v>140</v>
      </c>
      <c r="O13" s="22">
        <f t="shared" si="1"/>
        <v>7</v>
      </c>
      <c r="P13" s="20">
        <f t="shared" si="2"/>
        <v>0</v>
      </c>
      <c r="Q13" s="21">
        <v>240</v>
      </c>
      <c r="R13" s="22">
        <f t="shared" si="3"/>
        <v>0</v>
      </c>
      <c r="S13" s="23">
        <f t="shared" si="4"/>
        <v>7</v>
      </c>
      <c r="T13" s="63"/>
      <c r="U13" s="52">
        <v>89.5</v>
      </c>
      <c r="V13" s="52">
        <f t="shared" si="5"/>
        <v>4.4750000000000005</v>
      </c>
      <c r="W13" s="54">
        <f t="shared" si="6"/>
        <v>0</v>
      </c>
      <c r="X13" s="43"/>
      <c r="Y13" s="43"/>
    </row>
    <row r="14" spans="1:25" x14ac:dyDescent="0.25">
      <c r="A14" s="24" t="s">
        <v>79</v>
      </c>
      <c r="B14" s="16" t="s">
        <v>53</v>
      </c>
      <c r="C14" s="28"/>
      <c r="D14" s="29"/>
      <c r="E14" s="26"/>
      <c r="F14" s="27">
        <v>4.0000000000000001E-3</v>
      </c>
      <c r="G14" s="25"/>
      <c r="H14" s="71"/>
      <c r="I14" s="26"/>
      <c r="J14" s="26"/>
      <c r="K14" s="26"/>
      <c r="L14" s="27"/>
      <c r="M14" s="20">
        <f t="shared" si="0"/>
        <v>4.0000000000000001E-3</v>
      </c>
      <c r="N14" s="21">
        <v>140</v>
      </c>
      <c r="O14" s="22">
        <f t="shared" si="1"/>
        <v>0.56000000000000005</v>
      </c>
      <c r="P14" s="20">
        <f t="shared" si="2"/>
        <v>0</v>
      </c>
      <c r="Q14" s="21">
        <v>240</v>
      </c>
      <c r="R14" s="22">
        <f t="shared" si="3"/>
        <v>0</v>
      </c>
      <c r="S14" s="23">
        <f t="shared" si="4"/>
        <v>0.56000000000000005</v>
      </c>
      <c r="T14" s="63"/>
      <c r="U14" s="52">
        <v>220</v>
      </c>
      <c r="V14" s="52">
        <f t="shared" si="5"/>
        <v>0.88</v>
      </c>
      <c r="W14" s="54">
        <f t="shared" si="6"/>
        <v>0</v>
      </c>
      <c r="X14" s="43"/>
      <c r="Y14" s="43"/>
    </row>
    <row r="15" spans="1:25" x14ac:dyDescent="0.25">
      <c r="A15" s="24" t="s">
        <v>80</v>
      </c>
      <c r="B15" s="16" t="s">
        <v>53</v>
      </c>
      <c r="C15" s="28"/>
      <c r="D15" s="26"/>
      <c r="E15" s="26"/>
      <c r="F15" s="27">
        <v>0.20699999999999999</v>
      </c>
      <c r="G15" s="25"/>
      <c r="H15" s="71"/>
      <c r="I15" s="26"/>
      <c r="J15" s="26"/>
      <c r="K15" s="26"/>
      <c r="L15" s="27"/>
      <c r="M15" s="20">
        <f t="shared" si="0"/>
        <v>0.20699999999999999</v>
      </c>
      <c r="N15" s="21">
        <v>140</v>
      </c>
      <c r="O15" s="22">
        <f t="shared" si="1"/>
        <v>28.979999999999997</v>
      </c>
      <c r="P15" s="20">
        <f t="shared" si="2"/>
        <v>0</v>
      </c>
      <c r="Q15" s="21">
        <v>240</v>
      </c>
      <c r="R15" s="22">
        <f t="shared" si="3"/>
        <v>0</v>
      </c>
      <c r="S15" s="23">
        <f t="shared" si="4"/>
        <v>28.979999999999997</v>
      </c>
      <c r="T15" s="63"/>
      <c r="U15" s="52">
        <v>80</v>
      </c>
      <c r="V15" s="52">
        <f t="shared" si="5"/>
        <v>16.559999999999999</v>
      </c>
      <c r="W15" s="54">
        <f t="shared" si="6"/>
        <v>0</v>
      </c>
      <c r="X15" s="43"/>
      <c r="Y15" s="43"/>
    </row>
    <row r="16" spans="1:25" x14ac:dyDescent="0.25">
      <c r="A16" s="24" t="s">
        <v>179</v>
      </c>
      <c r="B16" s="16" t="s">
        <v>53</v>
      </c>
      <c r="C16" s="28"/>
      <c r="D16" s="26"/>
      <c r="E16" s="26"/>
      <c r="F16" s="27"/>
      <c r="G16" s="25">
        <v>0.1157</v>
      </c>
      <c r="H16" s="71"/>
      <c r="I16" s="26"/>
      <c r="J16" s="26"/>
      <c r="K16" s="26"/>
      <c r="L16" s="27"/>
      <c r="M16" s="20">
        <f t="shared" si="0"/>
        <v>0</v>
      </c>
      <c r="N16" s="21">
        <v>140</v>
      </c>
      <c r="O16" s="22">
        <f t="shared" si="1"/>
        <v>0</v>
      </c>
      <c r="P16" s="20">
        <f t="shared" si="2"/>
        <v>0.1157</v>
      </c>
      <c r="Q16" s="21">
        <v>240</v>
      </c>
      <c r="R16" s="22">
        <f t="shared" si="3"/>
        <v>27.768000000000001</v>
      </c>
      <c r="S16" s="23">
        <f t="shared" si="4"/>
        <v>27.768000000000001</v>
      </c>
      <c r="T16" s="63"/>
      <c r="U16" s="52">
        <v>40</v>
      </c>
      <c r="V16" s="52">
        <f t="shared" si="5"/>
        <v>0</v>
      </c>
      <c r="W16" s="54">
        <f t="shared" si="6"/>
        <v>4.6280000000000001</v>
      </c>
      <c r="X16" s="43"/>
      <c r="Y16" s="43"/>
    </row>
    <row r="17" spans="1:25" x14ac:dyDescent="0.25">
      <c r="A17" s="24" t="s">
        <v>82</v>
      </c>
      <c r="B17" s="16" t="s">
        <v>53</v>
      </c>
      <c r="C17" s="28"/>
      <c r="D17" s="26"/>
      <c r="E17" s="26"/>
      <c r="F17" s="27"/>
      <c r="G17" s="25"/>
      <c r="H17" s="71">
        <v>1.2500000000000001E-2</v>
      </c>
      <c r="I17" s="26"/>
      <c r="J17" s="26"/>
      <c r="K17" s="26"/>
      <c r="L17" s="27"/>
      <c r="M17" s="20">
        <f t="shared" si="0"/>
        <v>0</v>
      </c>
      <c r="N17" s="21">
        <v>140</v>
      </c>
      <c r="O17" s="22">
        <f t="shared" si="1"/>
        <v>0</v>
      </c>
      <c r="P17" s="20">
        <f t="shared" si="2"/>
        <v>1.2500000000000001E-2</v>
      </c>
      <c r="Q17" s="21">
        <v>240</v>
      </c>
      <c r="R17" s="22">
        <f t="shared" si="3"/>
        <v>3</v>
      </c>
      <c r="S17" s="23">
        <f t="shared" si="4"/>
        <v>3</v>
      </c>
      <c r="T17" s="63"/>
      <c r="U17" s="52">
        <v>37</v>
      </c>
      <c r="V17" s="52">
        <f t="shared" si="5"/>
        <v>0</v>
      </c>
      <c r="W17" s="54">
        <f t="shared" si="6"/>
        <v>0.46250000000000002</v>
      </c>
      <c r="X17" s="43"/>
      <c r="Y17" s="43"/>
    </row>
    <row r="18" spans="1:25" x14ac:dyDescent="0.25">
      <c r="A18" s="24" t="s">
        <v>83</v>
      </c>
      <c r="B18" s="16" t="s">
        <v>53</v>
      </c>
      <c r="C18" s="28"/>
      <c r="D18" s="26"/>
      <c r="E18" s="26"/>
      <c r="F18" s="27"/>
      <c r="G18" s="25">
        <v>5.0000000000000001E-3</v>
      </c>
      <c r="H18" s="71">
        <v>5.0000000000000001E-3</v>
      </c>
      <c r="I18" s="26"/>
      <c r="J18" s="26"/>
      <c r="K18" s="26"/>
      <c r="L18" s="27"/>
      <c r="M18" s="20">
        <f t="shared" si="0"/>
        <v>0</v>
      </c>
      <c r="N18" s="21">
        <v>140</v>
      </c>
      <c r="O18" s="22">
        <f t="shared" si="1"/>
        <v>0</v>
      </c>
      <c r="P18" s="20">
        <f t="shared" si="2"/>
        <v>0.01</v>
      </c>
      <c r="Q18" s="21">
        <v>240</v>
      </c>
      <c r="R18" s="22">
        <f t="shared" si="3"/>
        <v>2.4</v>
      </c>
      <c r="S18" s="23">
        <f t="shared" si="4"/>
        <v>2.4</v>
      </c>
      <c r="T18" s="63"/>
      <c r="U18" s="52">
        <v>158</v>
      </c>
      <c r="V18" s="52">
        <f t="shared" si="5"/>
        <v>0</v>
      </c>
      <c r="W18" s="54">
        <f t="shared" si="6"/>
        <v>1.58</v>
      </c>
      <c r="X18" s="43"/>
      <c r="Y18" s="43"/>
    </row>
    <row r="19" spans="1:25" x14ac:dyDescent="0.25">
      <c r="A19" s="24" t="s">
        <v>180</v>
      </c>
      <c r="B19" s="16" t="s">
        <v>53</v>
      </c>
      <c r="C19" s="28"/>
      <c r="D19" s="26"/>
      <c r="E19" s="26"/>
      <c r="F19" s="27"/>
      <c r="G19" s="25">
        <v>1.2500000000000001E-2</v>
      </c>
      <c r="H19" s="71"/>
      <c r="I19" s="26"/>
      <c r="J19" s="26"/>
      <c r="K19" s="26"/>
      <c r="L19" s="27"/>
      <c r="M19" s="20">
        <f t="shared" si="0"/>
        <v>0</v>
      </c>
      <c r="N19" s="21">
        <v>140</v>
      </c>
      <c r="O19" s="22">
        <f t="shared" si="1"/>
        <v>0</v>
      </c>
      <c r="P19" s="20">
        <f t="shared" si="2"/>
        <v>1.2500000000000001E-2</v>
      </c>
      <c r="Q19" s="21">
        <v>240</v>
      </c>
      <c r="R19" s="22">
        <f t="shared" si="3"/>
        <v>3</v>
      </c>
      <c r="S19" s="23">
        <f t="shared" si="4"/>
        <v>3</v>
      </c>
      <c r="T19" s="63"/>
      <c r="U19" s="52">
        <v>1200</v>
      </c>
      <c r="V19" s="52">
        <f t="shared" si="5"/>
        <v>0</v>
      </c>
      <c r="W19" s="54">
        <f t="shared" si="6"/>
        <v>15</v>
      </c>
      <c r="X19" s="43"/>
      <c r="Y19" s="43"/>
    </row>
    <row r="20" spans="1:25" x14ac:dyDescent="0.25">
      <c r="A20" s="24" t="s">
        <v>84</v>
      </c>
      <c r="B20" s="16" t="s">
        <v>53</v>
      </c>
      <c r="C20" s="25">
        <v>2.0000000000000001E-4</v>
      </c>
      <c r="D20" s="26"/>
      <c r="E20" s="26"/>
      <c r="F20" s="27"/>
      <c r="G20" s="25"/>
      <c r="H20" s="71">
        <v>1E-3</v>
      </c>
      <c r="I20" s="26">
        <v>1E-3</v>
      </c>
      <c r="J20" s="26">
        <v>1E-3</v>
      </c>
      <c r="K20" s="26"/>
      <c r="L20" s="27"/>
      <c r="M20" s="20">
        <f t="shared" si="0"/>
        <v>2.0000000000000001E-4</v>
      </c>
      <c r="N20" s="21">
        <v>140</v>
      </c>
      <c r="O20" s="22">
        <f t="shared" si="1"/>
        <v>2.8000000000000001E-2</v>
      </c>
      <c r="P20" s="20">
        <f t="shared" si="2"/>
        <v>3.0000000000000001E-3</v>
      </c>
      <c r="Q20" s="21">
        <v>240</v>
      </c>
      <c r="R20" s="22">
        <f t="shared" si="3"/>
        <v>0.72</v>
      </c>
      <c r="S20" s="23">
        <f t="shared" si="4"/>
        <v>0.748</v>
      </c>
      <c r="T20" s="63"/>
      <c r="U20" s="52">
        <v>19</v>
      </c>
      <c r="V20" s="52">
        <f t="shared" si="5"/>
        <v>3.8E-3</v>
      </c>
      <c r="W20" s="54">
        <f t="shared" si="6"/>
        <v>5.7000000000000002E-2</v>
      </c>
      <c r="X20" s="43"/>
      <c r="Y20" s="43"/>
    </row>
    <row r="21" spans="1:25" x14ac:dyDescent="0.25">
      <c r="A21" s="24" t="s">
        <v>85</v>
      </c>
      <c r="B21" s="16" t="s">
        <v>53</v>
      </c>
      <c r="C21" s="28"/>
      <c r="D21" s="26"/>
      <c r="E21" s="26"/>
      <c r="F21" s="27"/>
      <c r="G21" s="25"/>
      <c r="H21" s="71">
        <v>5.3800000000000001E-2</v>
      </c>
      <c r="I21" s="26"/>
      <c r="J21" s="26"/>
      <c r="K21" s="26"/>
      <c r="L21" s="27"/>
      <c r="M21" s="20">
        <f t="shared" si="0"/>
        <v>0</v>
      </c>
      <c r="N21" s="21">
        <v>140</v>
      </c>
      <c r="O21" s="22">
        <f t="shared" si="1"/>
        <v>0</v>
      </c>
      <c r="P21" s="20">
        <f t="shared" si="2"/>
        <v>5.3800000000000001E-2</v>
      </c>
      <c r="Q21" s="21">
        <v>240</v>
      </c>
      <c r="R21" s="22">
        <f t="shared" si="3"/>
        <v>12.912000000000001</v>
      </c>
      <c r="S21" s="23">
        <f t="shared" si="4"/>
        <v>12.912000000000001</v>
      </c>
      <c r="T21" s="63"/>
      <c r="U21" s="52">
        <v>275.17</v>
      </c>
      <c r="V21" s="52">
        <f t="shared" si="5"/>
        <v>0</v>
      </c>
      <c r="W21" s="54">
        <f t="shared" si="6"/>
        <v>14.804146000000001</v>
      </c>
      <c r="X21" s="43"/>
      <c r="Y21" s="43"/>
    </row>
    <row r="22" spans="1:25" x14ac:dyDescent="0.25">
      <c r="A22" s="24" t="s">
        <v>86</v>
      </c>
      <c r="B22" s="16" t="s">
        <v>53</v>
      </c>
      <c r="C22" s="28"/>
      <c r="D22" s="26"/>
      <c r="E22" s="26"/>
      <c r="F22" s="27"/>
      <c r="G22" s="30"/>
      <c r="H22" s="71">
        <v>0.15</v>
      </c>
      <c r="I22" s="26"/>
      <c r="J22" s="26"/>
      <c r="K22" s="26"/>
      <c r="L22" s="27"/>
      <c r="M22" s="20">
        <f t="shared" si="0"/>
        <v>0</v>
      </c>
      <c r="N22" s="21">
        <v>140</v>
      </c>
      <c r="O22" s="22">
        <f t="shared" si="1"/>
        <v>0</v>
      </c>
      <c r="P22" s="20">
        <f t="shared" si="2"/>
        <v>0.15</v>
      </c>
      <c r="Q22" s="21">
        <v>240</v>
      </c>
      <c r="R22" s="22">
        <f t="shared" si="3"/>
        <v>36</v>
      </c>
      <c r="S22" s="23">
        <f t="shared" si="4"/>
        <v>36</v>
      </c>
      <c r="T22" s="63"/>
      <c r="U22" s="52">
        <v>39</v>
      </c>
      <c r="V22" s="52">
        <f t="shared" si="5"/>
        <v>0</v>
      </c>
      <c r="W22" s="54">
        <f t="shared" si="6"/>
        <v>5.85</v>
      </c>
      <c r="X22" s="43"/>
      <c r="Y22" s="43"/>
    </row>
    <row r="23" spans="1:25" x14ac:dyDescent="0.25">
      <c r="A23" s="24" t="s">
        <v>87</v>
      </c>
      <c r="B23" s="16" t="s">
        <v>53</v>
      </c>
      <c r="C23" s="28"/>
      <c r="D23" s="26"/>
      <c r="E23" s="26"/>
      <c r="F23" s="27"/>
      <c r="G23" s="25"/>
      <c r="H23" s="71">
        <v>1.2500000000000001E-2</v>
      </c>
      <c r="I23" s="26"/>
      <c r="J23" s="26">
        <v>1.0200000000000001E-2</v>
      </c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2.2700000000000001E-2</v>
      </c>
      <c r="Q23" s="21">
        <v>240</v>
      </c>
      <c r="R23" s="22">
        <f t="shared" si="3"/>
        <v>5.4480000000000004</v>
      </c>
      <c r="S23" s="23">
        <f t="shared" si="4"/>
        <v>5.4480000000000004</v>
      </c>
      <c r="T23" s="63"/>
      <c r="U23" s="52">
        <v>37</v>
      </c>
      <c r="V23" s="52">
        <f t="shared" si="5"/>
        <v>0</v>
      </c>
      <c r="W23" s="54">
        <f t="shared" si="6"/>
        <v>0.83990000000000009</v>
      </c>
      <c r="X23" s="43"/>
      <c r="Y23" s="43"/>
    </row>
    <row r="24" spans="1:25" x14ac:dyDescent="0.25">
      <c r="A24" s="24" t="s">
        <v>88</v>
      </c>
      <c r="B24" s="16" t="s">
        <v>53</v>
      </c>
      <c r="C24" s="28"/>
      <c r="D24" s="26"/>
      <c r="E24" s="26"/>
      <c r="F24" s="27"/>
      <c r="G24" s="25"/>
      <c r="H24" s="71"/>
      <c r="I24" s="26">
        <v>6.8000000000000005E-2</v>
      </c>
      <c r="J24" s="26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6.8000000000000005E-2</v>
      </c>
      <c r="Q24" s="21">
        <v>240</v>
      </c>
      <c r="R24" s="22">
        <f t="shared" si="3"/>
        <v>16.32</v>
      </c>
      <c r="S24" s="23">
        <f t="shared" si="4"/>
        <v>16.32</v>
      </c>
      <c r="T24" s="63"/>
      <c r="U24" s="52">
        <v>155</v>
      </c>
      <c r="V24" s="52">
        <f t="shared" si="5"/>
        <v>0</v>
      </c>
      <c r="W24" s="54">
        <f t="shared" si="6"/>
        <v>10.540000000000001</v>
      </c>
      <c r="X24" s="43"/>
      <c r="Y24" s="43"/>
    </row>
    <row r="25" spans="1:25" x14ac:dyDescent="0.25">
      <c r="A25" s="24" t="s">
        <v>89</v>
      </c>
      <c r="B25" s="16" t="s">
        <v>53</v>
      </c>
      <c r="C25" s="28"/>
      <c r="D25" s="26"/>
      <c r="E25" s="26"/>
      <c r="F25" s="27"/>
      <c r="G25" s="25"/>
      <c r="H25" s="71"/>
      <c r="I25" s="26"/>
      <c r="J25" s="26">
        <v>6.1400000000000003E-2</v>
      </c>
      <c r="K25" s="26"/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6.1400000000000003E-2</v>
      </c>
      <c r="Q25" s="21">
        <v>240</v>
      </c>
      <c r="R25" s="22">
        <f t="shared" si="3"/>
        <v>14.736000000000001</v>
      </c>
      <c r="S25" s="23">
        <f t="shared" si="4"/>
        <v>14.736000000000001</v>
      </c>
      <c r="T25" s="63"/>
      <c r="U25" s="64">
        <v>270</v>
      </c>
      <c r="V25" s="52">
        <f t="shared" si="5"/>
        <v>0</v>
      </c>
      <c r="W25" s="54">
        <f t="shared" si="6"/>
        <v>16.577999999999999</v>
      </c>
      <c r="X25" s="43"/>
      <c r="Y25" s="43"/>
    </row>
    <row r="26" spans="1:25" x14ac:dyDescent="0.25">
      <c r="A26" s="24" t="s">
        <v>90</v>
      </c>
      <c r="B26" s="16" t="s">
        <v>53</v>
      </c>
      <c r="C26" s="28"/>
      <c r="D26" s="26"/>
      <c r="E26" s="26"/>
      <c r="F26" s="27"/>
      <c r="G26" s="25"/>
      <c r="H26" s="71"/>
      <c r="I26" s="26"/>
      <c r="J26" s="26">
        <v>1.2800000000000001E-2</v>
      </c>
      <c r="K26" s="26"/>
      <c r="L26" s="27">
        <v>0.06</v>
      </c>
      <c r="M26" s="20">
        <f t="shared" si="0"/>
        <v>0</v>
      </c>
      <c r="N26" s="21">
        <v>140</v>
      </c>
      <c r="O26" s="22">
        <f t="shared" si="1"/>
        <v>0</v>
      </c>
      <c r="P26" s="20">
        <f t="shared" si="2"/>
        <v>7.2800000000000004E-2</v>
      </c>
      <c r="Q26" s="21">
        <v>240</v>
      </c>
      <c r="R26" s="22">
        <f t="shared" si="3"/>
        <v>17.472000000000001</v>
      </c>
      <c r="S26" s="23">
        <f t="shared" si="4"/>
        <v>17.472000000000001</v>
      </c>
      <c r="T26" s="63"/>
      <c r="U26" s="52">
        <v>67.349999999999994</v>
      </c>
      <c r="V26" s="52">
        <f t="shared" si="5"/>
        <v>0</v>
      </c>
      <c r="W26" s="54">
        <f t="shared" si="6"/>
        <v>4.9030800000000001</v>
      </c>
      <c r="X26" s="43"/>
      <c r="Y26" s="43"/>
    </row>
    <row r="27" spans="1:25" x14ac:dyDescent="0.25">
      <c r="A27" s="24" t="s">
        <v>91</v>
      </c>
      <c r="B27" s="16" t="s">
        <v>53</v>
      </c>
      <c r="C27" s="28"/>
      <c r="D27" s="26"/>
      <c r="E27" s="26"/>
      <c r="F27" s="27"/>
      <c r="G27" s="25"/>
      <c r="H27" s="71"/>
      <c r="I27" s="26"/>
      <c r="J27" s="26">
        <v>2.8999999999999998E-3</v>
      </c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2.8999999999999998E-3</v>
      </c>
      <c r="Q27" s="21">
        <v>240</v>
      </c>
      <c r="R27" s="22">
        <f t="shared" si="3"/>
        <v>0.69599999999999995</v>
      </c>
      <c r="S27" s="23">
        <f t="shared" si="4"/>
        <v>0.69599999999999995</v>
      </c>
      <c r="T27" s="63"/>
      <c r="U27" s="52">
        <v>44</v>
      </c>
      <c r="V27" s="52">
        <f t="shared" si="5"/>
        <v>0</v>
      </c>
      <c r="W27" s="54">
        <f t="shared" si="6"/>
        <v>0.12759999999999999</v>
      </c>
      <c r="X27" s="43"/>
      <c r="Y27" s="43"/>
    </row>
    <row r="28" spans="1:25" x14ac:dyDescent="0.25">
      <c r="A28" s="24" t="s">
        <v>92</v>
      </c>
      <c r="B28" s="16" t="s">
        <v>53</v>
      </c>
      <c r="C28" s="28"/>
      <c r="D28" s="26"/>
      <c r="E28" s="26"/>
      <c r="F28" s="27"/>
      <c r="G28" s="25"/>
      <c r="H28" s="71"/>
      <c r="I28" s="26"/>
      <c r="J28" s="26">
        <v>9.5999999999999992E-3</v>
      </c>
      <c r="K28" s="26"/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9.5999999999999992E-3</v>
      </c>
      <c r="Q28" s="21">
        <v>240</v>
      </c>
      <c r="R28" s="22">
        <f t="shared" si="3"/>
        <v>2.3039999999999998</v>
      </c>
      <c r="S28" s="23">
        <f t="shared" si="4"/>
        <v>2.3039999999999998</v>
      </c>
      <c r="T28" s="63"/>
      <c r="U28" s="52">
        <v>220</v>
      </c>
      <c r="V28" s="52">
        <f t="shared" si="5"/>
        <v>0</v>
      </c>
      <c r="W28" s="54">
        <f t="shared" si="6"/>
        <v>2.1119999999999997</v>
      </c>
      <c r="X28" s="43"/>
      <c r="Y28" s="43"/>
    </row>
    <row r="29" spans="1:25" x14ac:dyDescent="0.25">
      <c r="A29" s="24" t="s">
        <v>93</v>
      </c>
      <c r="B29" s="16" t="s">
        <v>53</v>
      </c>
      <c r="C29" s="28"/>
      <c r="D29" s="26"/>
      <c r="E29" s="26"/>
      <c r="F29" s="27"/>
      <c r="G29" s="25"/>
      <c r="H29" s="71"/>
      <c r="I29" s="26"/>
      <c r="J29" s="26">
        <v>4.3E-3</v>
      </c>
      <c r="K29" s="26"/>
      <c r="L29" s="27"/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4.3E-3</v>
      </c>
      <c r="Q29" s="21">
        <v>240</v>
      </c>
      <c r="R29" s="22">
        <f t="shared" si="3"/>
        <v>1.032</v>
      </c>
      <c r="S29" s="23">
        <f t="shared" si="4"/>
        <v>1.032</v>
      </c>
      <c r="T29" s="63"/>
      <c r="U29" s="52">
        <v>486</v>
      </c>
      <c r="V29" s="52">
        <f t="shared" si="5"/>
        <v>0</v>
      </c>
      <c r="W29" s="54">
        <f t="shared" si="6"/>
        <v>2.0897999999999999</v>
      </c>
      <c r="X29" s="43"/>
      <c r="Y29" s="43"/>
    </row>
    <row r="30" spans="1:25" x14ac:dyDescent="0.25">
      <c r="A30" s="24" t="s">
        <v>94</v>
      </c>
      <c r="B30" s="16" t="s">
        <v>53</v>
      </c>
      <c r="C30" s="28"/>
      <c r="D30" s="26"/>
      <c r="E30" s="26"/>
      <c r="F30" s="27"/>
      <c r="G30" s="25"/>
      <c r="H30" s="71"/>
      <c r="I30" s="26"/>
      <c r="J30" s="26"/>
      <c r="K30" s="26">
        <v>2.5000000000000001E-2</v>
      </c>
      <c r="L30" s="27"/>
      <c r="M30" s="20">
        <f t="shared" si="0"/>
        <v>0</v>
      </c>
      <c r="N30" s="21">
        <v>140</v>
      </c>
      <c r="O30" s="22">
        <f t="shared" si="1"/>
        <v>0</v>
      </c>
      <c r="P30" s="20">
        <f t="shared" si="2"/>
        <v>2.5000000000000001E-2</v>
      </c>
      <c r="Q30" s="21">
        <v>240</v>
      </c>
      <c r="R30" s="22">
        <f t="shared" si="3"/>
        <v>6</v>
      </c>
      <c r="S30" s="23">
        <f t="shared" si="4"/>
        <v>6</v>
      </c>
      <c r="T30" s="63"/>
      <c r="U30" s="52">
        <v>180</v>
      </c>
      <c r="V30" s="52">
        <f t="shared" si="5"/>
        <v>0</v>
      </c>
      <c r="W30" s="54">
        <f t="shared" si="6"/>
        <v>4.5</v>
      </c>
      <c r="X30" s="43"/>
      <c r="Y30" s="43"/>
    </row>
    <row r="31" spans="1:25" x14ac:dyDescent="0.25">
      <c r="A31" s="24" t="s">
        <v>95</v>
      </c>
      <c r="B31" s="16" t="s">
        <v>53</v>
      </c>
      <c r="C31" s="28"/>
      <c r="D31" s="26"/>
      <c r="E31" s="26"/>
      <c r="F31" s="27"/>
      <c r="G31" s="25"/>
      <c r="H31" s="71"/>
      <c r="I31" s="26"/>
      <c r="J31" s="26"/>
      <c r="K31" s="26"/>
      <c r="L31" s="27">
        <v>0.03</v>
      </c>
      <c r="M31" s="20">
        <f t="shared" si="0"/>
        <v>0</v>
      </c>
      <c r="N31" s="21">
        <v>140</v>
      </c>
      <c r="O31" s="22">
        <f t="shared" si="1"/>
        <v>0</v>
      </c>
      <c r="P31" s="20">
        <f t="shared" si="2"/>
        <v>0.03</v>
      </c>
      <c r="Q31" s="21">
        <v>240</v>
      </c>
      <c r="R31" s="22">
        <f t="shared" si="3"/>
        <v>7.1999999999999993</v>
      </c>
      <c r="S31" s="23">
        <f t="shared" si="4"/>
        <v>7.1999999999999993</v>
      </c>
      <c r="T31" s="63"/>
      <c r="U31" s="52">
        <v>48.7</v>
      </c>
      <c r="V31" s="52">
        <f t="shared" si="5"/>
        <v>0</v>
      </c>
      <c r="W31" s="54">
        <f t="shared" si="6"/>
        <v>1.4610000000000001</v>
      </c>
      <c r="X31" s="43"/>
      <c r="Y31" s="43"/>
    </row>
    <row r="32" spans="1:25" x14ac:dyDescent="0.25">
      <c r="A32" s="24" t="s">
        <v>172</v>
      </c>
      <c r="B32" s="16" t="s">
        <v>53</v>
      </c>
      <c r="C32" s="28"/>
      <c r="D32" s="26"/>
      <c r="E32" s="26"/>
      <c r="F32" s="27"/>
      <c r="G32" s="25"/>
      <c r="H32" s="71"/>
      <c r="I32" s="72"/>
      <c r="J32" s="26"/>
      <c r="K32" s="73">
        <v>4.1999999999999998E-5</v>
      </c>
      <c r="L32" s="27"/>
      <c r="M32" s="20">
        <f t="shared" si="0"/>
        <v>0</v>
      </c>
      <c r="N32" s="21">
        <v>140</v>
      </c>
      <c r="O32" s="22">
        <f t="shared" si="1"/>
        <v>0</v>
      </c>
      <c r="P32" s="20">
        <f t="shared" si="2"/>
        <v>4.1999999999999998E-5</v>
      </c>
      <c r="Q32" s="21">
        <v>240</v>
      </c>
      <c r="R32" s="22">
        <f t="shared" si="3"/>
        <v>1.0079999999999999E-2</v>
      </c>
      <c r="S32" s="23">
        <f t="shared" si="4"/>
        <v>1.0079999999999999E-2</v>
      </c>
      <c r="T32" s="63"/>
      <c r="U32" s="52">
        <v>4380</v>
      </c>
      <c r="V32" s="52">
        <f t="shared" ref="V32" si="7">M32*U32</f>
        <v>0</v>
      </c>
      <c r="W32" s="54">
        <f t="shared" ref="W32" si="8">P32*U32</f>
        <v>0.18395999999999998</v>
      </c>
      <c r="X32" s="43"/>
      <c r="Y32" s="43"/>
    </row>
    <row r="33" spans="1:25" x14ac:dyDescent="0.25">
      <c r="A33" s="24" t="s">
        <v>134</v>
      </c>
      <c r="B33" s="16" t="s">
        <v>53</v>
      </c>
      <c r="C33" s="25"/>
      <c r="D33" s="26"/>
      <c r="E33" s="26"/>
      <c r="F33" s="27"/>
      <c r="G33" s="25"/>
      <c r="H33" s="73">
        <v>1.0000000000000001E-5</v>
      </c>
      <c r="I33" s="26"/>
      <c r="J33" s="26"/>
      <c r="K33" s="26"/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1.0000000000000001E-5</v>
      </c>
      <c r="Q33" s="21">
        <v>240</v>
      </c>
      <c r="R33" s="22">
        <f t="shared" si="3"/>
        <v>2.4000000000000002E-3</v>
      </c>
      <c r="S33" s="23">
        <f t="shared" si="4"/>
        <v>2.4000000000000002E-3</v>
      </c>
      <c r="T33" s="63"/>
      <c r="U33" s="52"/>
      <c r="V33" s="51"/>
      <c r="W33" s="51"/>
      <c r="X33" s="43"/>
      <c r="Y33" s="43"/>
    </row>
    <row r="34" spans="1:25" x14ac:dyDescent="0.25">
      <c r="A34" s="24"/>
      <c r="B34" s="16" t="s">
        <v>53</v>
      </c>
      <c r="C34" s="25"/>
      <c r="D34" s="26"/>
      <c r="E34" s="26"/>
      <c r="F34" s="27"/>
      <c r="G34" s="25"/>
      <c r="H34" s="26"/>
      <c r="I34" s="26"/>
      <c r="J34" s="26"/>
      <c r="K34" s="26"/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0</v>
      </c>
      <c r="Q34" s="21">
        <v>240</v>
      </c>
      <c r="R34" s="22">
        <f t="shared" si="3"/>
        <v>0</v>
      </c>
      <c r="S34" s="23">
        <f t="shared" si="4"/>
        <v>0</v>
      </c>
      <c r="T34" s="63"/>
      <c r="U34" s="52"/>
      <c r="V34" s="53">
        <f>SUM(V8:V33)</f>
        <v>56.970799999999997</v>
      </c>
      <c r="W34" s="53">
        <f>SUM(W8:W33)</f>
        <v>102.801726</v>
      </c>
      <c r="X34" s="43"/>
      <c r="Y34" s="43"/>
    </row>
    <row r="35" spans="1:25" ht="15.75" thickBot="1" x14ac:dyDescent="0.3">
      <c r="A35" s="32"/>
      <c r="B35" s="45" t="s">
        <v>53</v>
      </c>
      <c r="C35" s="33"/>
      <c r="D35" s="34"/>
      <c r="E35" s="34"/>
      <c r="F35" s="35"/>
      <c r="G35" s="33"/>
      <c r="H35" s="34"/>
      <c r="I35" s="34"/>
      <c r="J35" s="34"/>
      <c r="K35" s="34"/>
      <c r="L35" s="35"/>
      <c r="M35" s="39">
        <f t="shared" si="0"/>
        <v>0</v>
      </c>
      <c r="N35" s="21">
        <v>140</v>
      </c>
      <c r="O35" s="41">
        <f t="shared" si="1"/>
        <v>0</v>
      </c>
      <c r="P35" s="39">
        <f t="shared" si="2"/>
        <v>0</v>
      </c>
      <c r="Q35" s="21">
        <v>240</v>
      </c>
      <c r="R35" s="41">
        <f t="shared" si="3"/>
        <v>0</v>
      </c>
      <c r="S35" s="42">
        <f t="shared" si="4"/>
        <v>0</v>
      </c>
      <c r="T35" s="69"/>
      <c r="U35" s="52"/>
      <c r="V35" s="51"/>
      <c r="W35" s="53">
        <f>V34+W34</f>
        <v>159.772526</v>
      </c>
      <c r="X35" s="43"/>
      <c r="Y35" s="43"/>
    </row>
    <row r="36" spans="1:25" x14ac:dyDescent="0.25">
      <c r="A36" s="4"/>
      <c r="B36" s="4"/>
      <c r="C36" s="4"/>
      <c r="D36" s="4"/>
      <c r="E36" s="116"/>
      <c r="F36" s="116"/>
      <c r="G36" s="116"/>
      <c r="H36" s="116"/>
      <c r="I36" s="4"/>
      <c r="J36" s="4"/>
      <c r="K36" s="4"/>
      <c r="L36" s="4"/>
      <c r="M36" s="4"/>
      <c r="N36" s="4"/>
      <c r="O36" s="4"/>
      <c r="P36" s="4"/>
      <c r="Q36" s="4"/>
      <c r="R36" s="4"/>
      <c r="S36" s="36"/>
      <c r="T36" s="4"/>
    </row>
    <row r="37" spans="1:25" x14ac:dyDescent="0.25">
      <c r="A37" s="4" t="s">
        <v>54</v>
      </c>
      <c r="B37" s="4"/>
      <c r="C37" s="4"/>
      <c r="D37" s="4"/>
      <c r="E37" s="117" t="s">
        <v>55</v>
      </c>
      <c r="F37" s="117"/>
      <c r="G37" s="117"/>
      <c r="H37" s="11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46" spans="1:25" x14ac:dyDescent="0.25">
      <c r="A46" s="56" t="s">
        <v>127</v>
      </c>
      <c r="B46" s="4"/>
      <c r="C46" s="118" t="s">
        <v>34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4"/>
      <c r="N46" s="114"/>
      <c r="O46" s="114"/>
      <c r="P46" s="114"/>
      <c r="Q46" s="4"/>
      <c r="R46" s="4"/>
      <c r="S46" s="4"/>
      <c r="T46" s="4"/>
    </row>
    <row r="47" spans="1:25" x14ac:dyDescent="0.25">
      <c r="A47" s="4"/>
      <c r="B47" s="5"/>
      <c r="C47" s="114" t="s">
        <v>181</v>
      </c>
      <c r="D47" s="114"/>
      <c r="E47" s="114"/>
      <c r="F47" s="114"/>
      <c r="G47" s="114"/>
      <c r="H47" s="114"/>
      <c r="I47" s="114"/>
      <c r="J47" s="114"/>
      <c r="K47" s="114"/>
      <c r="L47" s="4"/>
      <c r="M47" s="115"/>
      <c r="N47" s="115"/>
      <c r="O47" s="115"/>
      <c r="P47" s="115"/>
      <c r="Q47" s="4"/>
      <c r="R47" s="4"/>
      <c r="S47" s="4"/>
      <c r="T47" s="4"/>
    </row>
    <row r="48" spans="1:25" ht="15.75" thickBot="1" x14ac:dyDescent="0.3">
      <c r="A48" s="4"/>
      <c r="B48" s="4"/>
      <c r="C48" s="119" t="s">
        <v>35</v>
      </c>
      <c r="D48" s="119"/>
      <c r="E48" s="119"/>
      <c r="F48" s="119"/>
      <c r="G48" s="119"/>
      <c r="H48" s="119"/>
      <c r="I48" s="119"/>
      <c r="J48" s="119"/>
      <c r="K48" s="4"/>
      <c r="L48" s="4"/>
      <c r="M48" s="114"/>
      <c r="N48" s="114"/>
      <c r="O48" s="114"/>
      <c r="P48" s="114"/>
      <c r="Q48" s="4"/>
      <c r="R48" s="4"/>
      <c r="S48" s="4"/>
      <c r="T48" s="4"/>
    </row>
    <row r="49" spans="1:25" ht="15" customHeight="1" x14ac:dyDescent="0.25">
      <c r="A49" s="99" t="s">
        <v>36</v>
      </c>
      <c r="B49" s="102" t="s">
        <v>37</v>
      </c>
      <c r="C49" s="105" t="s">
        <v>38</v>
      </c>
      <c r="D49" s="106"/>
      <c r="E49" s="106"/>
      <c r="F49" s="107"/>
      <c r="G49" s="105" t="s">
        <v>39</v>
      </c>
      <c r="H49" s="106"/>
      <c r="I49" s="106"/>
      <c r="J49" s="106"/>
      <c r="K49" s="106"/>
      <c r="L49" s="107"/>
      <c r="M49" s="108" t="s">
        <v>40</v>
      </c>
      <c r="N49" s="109"/>
      <c r="O49" s="110"/>
      <c r="P49" s="120" t="s">
        <v>41</v>
      </c>
      <c r="Q49" s="109"/>
      <c r="R49" s="121"/>
      <c r="S49" s="128" t="s">
        <v>42</v>
      </c>
      <c r="T49" s="131" t="s">
        <v>43</v>
      </c>
      <c r="U49" s="43"/>
      <c r="V49" s="43"/>
      <c r="W49" s="43"/>
      <c r="X49" s="43"/>
      <c r="Y49" s="43"/>
    </row>
    <row r="50" spans="1:25" ht="30" customHeight="1" x14ac:dyDescent="0.25">
      <c r="A50" s="100"/>
      <c r="B50" s="103"/>
      <c r="C50" s="134" t="s">
        <v>149</v>
      </c>
      <c r="D50" s="124" t="s">
        <v>2</v>
      </c>
      <c r="E50" s="124" t="s">
        <v>44</v>
      </c>
      <c r="F50" s="126" t="s">
        <v>59</v>
      </c>
      <c r="G50" s="136" t="s">
        <v>178</v>
      </c>
      <c r="H50" s="124" t="s">
        <v>4</v>
      </c>
      <c r="I50" s="124" t="s">
        <v>143</v>
      </c>
      <c r="J50" s="124" t="s">
        <v>183</v>
      </c>
      <c r="K50" s="124" t="s">
        <v>5</v>
      </c>
      <c r="L50" s="126" t="s">
        <v>44</v>
      </c>
      <c r="M50" s="111"/>
      <c r="N50" s="112"/>
      <c r="O50" s="113"/>
      <c r="P50" s="122"/>
      <c r="Q50" s="112"/>
      <c r="R50" s="123"/>
      <c r="S50" s="129"/>
      <c r="T50" s="132"/>
      <c r="U50" s="43"/>
      <c r="V50" s="43"/>
      <c r="W50" s="43"/>
      <c r="X50" s="43"/>
      <c r="Y50" s="43"/>
    </row>
    <row r="51" spans="1:25" ht="41.25" customHeight="1" thickBot="1" x14ac:dyDescent="0.3">
      <c r="A51" s="101"/>
      <c r="B51" s="104"/>
      <c r="C51" s="135"/>
      <c r="D51" s="125"/>
      <c r="E51" s="125"/>
      <c r="F51" s="127"/>
      <c r="G51" s="137"/>
      <c r="H51" s="125"/>
      <c r="I51" s="125"/>
      <c r="J51" s="125"/>
      <c r="K51" s="125"/>
      <c r="L51" s="127"/>
      <c r="M51" s="6" t="s">
        <v>45</v>
      </c>
      <c r="N51" s="2" t="s">
        <v>46</v>
      </c>
      <c r="O51" s="1" t="s">
        <v>47</v>
      </c>
      <c r="P51" s="7" t="s">
        <v>45</v>
      </c>
      <c r="Q51" s="2" t="s">
        <v>46</v>
      </c>
      <c r="R51" s="3" t="s">
        <v>47</v>
      </c>
      <c r="S51" s="130"/>
      <c r="T51" s="133"/>
      <c r="U51" s="68" t="s">
        <v>177</v>
      </c>
      <c r="V51" s="44"/>
      <c r="W51" s="43"/>
      <c r="X51" s="43"/>
      <c r="Y51" s="43"/>
    </row>
    <row r="52" spans="1:25" ht="15.75" thickBot="1" x14ac:dyDescent="0.3">
      <c r="A52" s="8" t="s">
        <v>48</v>
      </c>
      <c r="B52" s="9"/>
      <c r="C52" s="38" t="s">
        <v>184</v>
      </c>
      <c r="D52" s="10" t="s">
        <v>30</v>
      </c>
      <c r="E52" s="10" t="s">
        <v>185</v>
      </c>
      <c r="F52" s="37" t="s">
        <v>60</v>
      </c>
      <c r="G52" s="38" t="s">
        <v>56</v>
      </c>
      <c r="H52" s="10" t="s">
        <v>49</v>
      </c>
      <c r="I52" s="10" t="s">
        <v>51</v>
      </c>
      <c r="J52" s="10" t="s">
        <v>6</v>
      </c>
      <c r="K52" s="10" t="s">
        <v>49</v>
      </c>
      <c r="L52" s="37" t="s">
        <v>186</v>
      </c>
      <c r="M52" s="11"/>
      <c r="N52" s="12"/>
      <c r="O52" s="13"/>
      <c r="P52" s="11"/>
      <c r="Q52" s="12"/>
      <c r="R52" s="13"/>
      <c r="S52" s="14"/>
      <c r="T52" s="47"/>
      <c r="U52" s="51" t="s">
        <v>128</v>
      </c>
      <c r="V52" s="51" t="s">
        <v>0</v>
      </c>
      <c r="W52" s="51" t="s">
        <v>1</v>
      </c>
      <c r="X52" s="43"/>
      <c r="Y52" s="43"/>
    </row>
    <row r="53" spans="1:25" x14ac:dyDescent="0.25">
      <c r="A53" s="15" t="s">
        <v>73</v>
      </c>
      <c r="B53" s="16" t="s">
        <v>53</v>
      </c>
      <c r="C53" s="17">
        <v>4.19E-2</v>
      </c>
      <c r="D53" s="18"/>
      <c r="E53" s="18"/>
      <c r="F53" s="19"/>
      <c r="G53" s="17"/>
      <c r="H53" s="70"/>
      <c r="I53" s="18"/>
      <c r="J53" s="18"/>
      <c r="K53" s="18"/>
      <c r="L53" s="19"/>
      <c r="M53" s="20">
        <f>C53+D53+E53+F53</f>
        <v>4.19E-2</v>
      </c>
      <c r="N53" s="21">
        <v>200</v>
      </c>
      <c r="O53" s="22">
        <f>M53*N53</f>
        <v>8.3800000000000008</v>
      </c>
      <c r="P53" s="20">
        <f>G53+H53+I53+J53+K53+L53</f>
        <v>0</v>
      </c>
      <c r="Q53" s="21">
        <v>270</v>
      </c>
      <c r="R53" s="22">
        <f>P53*Q53</f>
        <v>0</v>
      </c>
      <c r="S53" s="23">
        <f>O53+R53</f>
        <v>8.3800000000000008</v>
      </c>
      <c r="T53" s="63"/>
      <c r="U53" s="52">
        <v>130</v>
      </c>
      <c r="V53" s="52">
        <f>M53*U53</f>
        <v>5.4470000000000001</v>
      </c>
      <c r="W53" s="54">
        <f>P53*U53</f>
        <v>0</v>
      </c>
      <c r="X53" s="43"/>
      <c r="Y53" s="43"/>
    </row>
    <row r="54" spans="1:25" x14ac:dyDescent="0.25">
      <c r="A54" s="24" t="s">
        <v>74</v>
      </c>
      <c r="B54" s="16" t="s">
        <v>53</v>
      </c>
      <c r="C54" s="25">
        <v>9.5200000000000007E-2</v>
      </c>
      <c r="D54" s="26"/>
      <c r="E54" s="26"/>
      <c r="F54" s="27">
        <v>0.1</v>
      </c>
      <c r="G54" s="25"/>
      <c r="H54" s="71"/>
      <c r="I54" s="26"/>
      <c r="J54" s="26">
        <v>1.7100000000000001E-2</v>
      </c>
      <c r="K54" s="26"/>
      <c r="L54" s="27"/>
      <c r="M54" s="20">
        <f t="shared" ref="M54:M80" si="9">C54+D54+E54+F54</f>
        <v>0.19520000000000001</v>
      </c>
      <c r="N54" s="21">
        <v>200</v>
      </c>
      <c r="O54" s="22">
        <f t="shared" ref="O54:O80" si="10">M54*N54</f>
        <v>39.04</v>
      </c>
      <c r="P54" s="20">
        <f t="shared" ref="P54:P80" si="11">G54+H54+I54+J54+K54+L54</f>
        <v>1.7100000000000001E-2</v>
      </c>
      <c r="Q54" s="21">
        <v>270</v>
      </c>
      <c r="R54" s="22">
        <f t="shared" ref="R54:R80" si="12">P54*Q54</f>
        <v>4.617</v>
      </c>
      <c r="S54" s="23">
        <f t="shared" ref="S54:S80" si="13">O54+R54</f>
        <v>43.656999999999996</v>
      </c>
      <c r="T54" s="63"/>
      <c r="U54" s="52">
        <v>70</v>
      </c>
      <c r="V54" s="52">
        <f t="shared" ref="V54:V77" si="14">M54*U54</f>
        <v>13.664000000000001</v>
      </c>
      <c r="W54" s="54">
        <f t="shared" ref="W54:W77" si="15">P54*U54</f>
        <v>1.1970000000000001</v>
      </c>
      <c r="X54" s="43"/>
      <c r="Y54" s="43"/>
    </row>
    <row r="55" spans="1:25" x14ac:dyDescent="0.25">
      <c r="A55" s="24" t="s">
        <v>75</v>
      </c>
      <c r="B55" s="16" t="s">
        <v>53</v>
      </c>
      <c r="C55" s="25">
        <v>1.52E-2</v>
      </c>
      <c r="D55" s="26"/>
      <c r="E55" s="26"/>
      <c r="F55" s="27">
        <v>0.02</v>
      </c>
      <c r="G55" s="25">
        <v>3.0000000000000001E-3</v>
      </c>
      <c r="H55" s="71"/>
      <c r="I55" s="26"/>
      <c r="J55" s="26"/>
      <c r="K55" s="26">
        <v>1.4999999999999999E-2</v>
      </c>
      <c r="L55" s="27"/>
      <c r="M55" s="20">
        <f t="shared" si="9"/>
        <v>3.5200000000000002E-2</v>
      </c>
      <c r="N55" s="21">
        <v>200</v>
      </c>
      <c r="O55" s="22">
        <f t="shared" si="10"/>
        <v>7.04</v>
      </c>
      <c r="P55" s="20">
        <f t="shared" si="11"/>
        <v>1.7999999999999999E-2</v>
      </c>
      <c r="Q55" s="21">
        <v>270</v>
      </c>
      <c r="R55" s="22">
        <f t="shared" si="12"/>
        <v>4.8599999999999994</v>
      </c>
      <c r="S55" s="23">
        <f t="shared" si="13"/>
        <v>11.899999999999999</v>
      </c>
      <c r="T55" s="63"/>
      <c r="U55" s="52">
        <v>85</v>
      </c>
      <c r="V55" s="52">
        <f t="shared" si="14"/>
        <v>2.992</v>
      </c>
      <c r="W55" s="54">
        <f t="shared" si="15"/>
        <v>1.5299999999999998</v>
      </c>
      <c r="X55" s="43"/>
      <c r="Y55" s="43"/>
    </row>
    <row r="56" spans="1:25" x14ac:dyDescent="0.25">
      <c r="A56" s="24" t="s">
        <v>76</v>
      </c>
      <c r="B56" s="16" t="s">
        <v>53</v>
      </c>
      <c r="C56" s="25"/>
      <c r="D56" s="26"/>
      <c r="E56" s="26"/>
      <c r="F56" s="27"/>
      <c r="G56" s="25"/>
      <c r="H56" s="71"/>
      <c r="I56" s="26">
        <v>8.9999999999999993E-3</v>
      </c>
      <c r="J56" s="26">
        <v>8.0000000000000002E-3</v>
      </c>
      <c r="K56" s="26"/>
      <c r="L56" s="27"/>
      <c r="M56" s="20">
        <f t="shared" si="9"/>
        <v>0</v>
      </c>
      <c r="N56" s="21">
        <v>200</v>
      </c>
      <c r="O56" s="22">
        <f t="shared" si="10"/>
        <v>0</v>
      </c>
      <c r="P56" s="20">
        <f t="shared" si="11"/>
        <v>1.7000000000000001E-2</v>
      </c>
      <c r="Q56" s="21">
        <v>270</v>
      </c>
      <c r="R56" s="22">
        <f t="shared" si="12"/>
        <v>4.5900000000000007</v>
      </c>
      <c r="S56" s="23">
        <f t="shared" si="13"/>
        <v>4.5900000000000007</v>
      </c>
      <c r="T56" s="63"/>
      <c r="U56" s="52">
        <v>622.52</v>
      </c>
      <c r="V56" s="52">
        <f t="shared" si="14"/>
        <v>0</v>
      </c>
      <c r="W56" s="54">
        <f t="shared" si="15"/>
        <v>10.582840000000001</v>
      </c>
      <c r="X56" s="43"/>
      <c r="Y56" s="43"/>
    </row>
    <row r="57" spans="1:25" x14ac:dyDescent="0.25">
      <c r="A57" s="24" t="s">
        <v>77</v>
      </c>
      <c r="B57" s="16" t="s">
        <v>53</v>
      </c>
      <c r="C57" s="25"/>
      <c r="D57" s="26">
        <v>1.6E-2</v>
      </c>
      <c r="E57" s="26"/>
      <c r="F57" s="27"/>
      <c r="G57" s="25"/>
      <c r="H57" s="71"/>
      <c r="I57" s="26"/>
      <c r="J57" s="26">
        <v>4.7000000000000002E-3</v>
      </c>
      <c r="K57" s="26"/>
      <c r="L57" s="27"/>
      <c r="M57" s="20">
        <f t="shared" si="9"/>
        <v>1.6E-2</v>
      </c>
      <c r="N57" s="21">
        <v>200</v>
      </c>
      <c r="O57" s="22">
        <f t="shared" si="10"/>
        <v>3.2</v>
      </c>
      <c r="P57" s="20">
        <f t="shared" si="11"/>
        <v>4.7000000000000002E-3</v>
      </c>
      <c r="Q57" s="21">
        <v>270</v>
      </c>
      <c r="R57" s="22">
        <f t="shared" si="12"/>
        <v>1.2690000000000001</v>
      </c>
      <c r="S57" s="23">
        <f t="shared" si="13"/>
        <v>4.4690000000000003</v>
      </c>
      <c r="T57" s="63"/>
      <c r="U57" s="52">
        <v>767</v>
      </c>
      <c r="V57" s="52">
        <f t="shared" si="14"/>
        <v>12.272</v>
      </c>
      <c r="W57" s="54">
        <f t="shared" si="15"/>
        <v>3.6049000000000002</v>
      </c>
      <c r="X57" s="43"/>
      <c r="Y57" s="43"/>
    </row>
    <row r="58" spans="1:25" x14ac:dyDescent="0.25">
      <c r="A58" s="24" t="s">
        <v>78</v>
      </c>
      <c r="B58" s="16" t="s">
        <v>53</v>
      </c>
      <c r="C58" s="25"/>
      <c r="D58" s="26"/>
      <c r="E58" s="26">
        <v>2.5000000000000001E-2</v>
      </c>
      <c r="F58" s="27"/>
      <c r="G58" s="25"/>
      <c r="H58" s="71"/>
      <c r="I58" s="26"/>
      <c r="J58" s="26"/>
      <c r="K58" s="26"/>
      <c r="L58" s="27"/>
      <c r="M58" s="20">
        <f t="shared" si="9"/>
        <v>2.5000000000000001E-2</v>
      </c>
      <c r="N58" s="21">
        <v>200</v>
      </c>
      <c r="O58" s="22">
        <f t="shared" si="10"/>
        <v>5</v>
      </c>
      <c r="P58" s="20">
        <f t="shared" si="11"/>
        <v>0</v>
      </c>
      <c r="Q58" s="21">
        <v>270</v>
      </c>
      <c r="R58" s="22">
        <f t="shared" si="12"/>
        <v>0</v>
      </c>
      <c r="S58" s="23">
        <f t="shared" si="13"/>
        <v>5</v>
      </c>
      <c r="T58" s="63"/>
      <c r="U58" s="52">
        <v>89.5</v>
      </c>
      <c r="V58" s="52">
        <f t="shared" si="14"/>
        <v>2.2375000000000003</v>
      </c>
      <c r="W58" s="54">
        <f t="shared" si="15"/>
        <v>0</v>
      </c>
      <c r="X58" s="43"/>
      <c r="Y58" s="43"/>
    </row>
    <row r="59" spans="1:25" x14ac:dyDescent="0.25">
      <c r="A59" s="24" t="s">
        <v>79</v>
      </c>
      <c r="B59" s="16" t="s">
        <v>53</v>
      </c>
      <c r="C59" s="28"/>
      <c r="D59" s="29"/>
      <c r="E59" s="26"/>
      <c r="F59" s="27">
        <v>4.0000000000000001E-3</v>
      </c>
      <c r="G59" s="25"/>
      <c r="H59" s="71"/>
      <c r="I59" s="26"/>
      <c r="J59" s="26"/>
      <c r="K59" s="26"/>
      <c r="L59" s="27"/>
      <c r="M59" s="20">
        <f t="shared" si="9"/>
        <v>4.0000000000000001E-3</v>
      </c>
      <c r="N59" s="21">
        <v>200</v>
      </c>
      <c r="O59" s="22">
        <f t="shared" si="10"/>
        <v>0.8</v>
      </c>
      <c r="P59" s="20">
        <f t="shared" si="11"/>
        <v>0</v>
      </c>
      <c r="Q59" s="21">
        <v>270</v>
      </c>
      <c r="R59" s="22">
        <f t="shared" si="12"/>
        <v>0</v>
      </c>
      <c r="S59" s="23">
        <f t="shared" si="13"/>
        <v>0.8</v>
      </c>
      <c r="T59" s="63"/>
      <c r="U59" s="52">
        <v>220</v>
      </c>
      <c r="V59" s="52">
        <f t="shared" si="14"/>
        <v>0.88</v>
      </c>
      <c r="W59" s="54">
        <f t="shared" si="15"/>
        <v>0</v>
      </c>
      <c r="X59" s="43"/>
      <c r="Y59" s="43"/>
    </row>
    <row r="60" spans="1:25" x14ac:dyDescent="0.25">
      <c r="A60" s="24" t="s">
        <v>80</v>
      </c>
      <c r="B60" s="16" t="s">
        <v>53</v>
      </c>
      <c r="C60" s="28"/>
      <c r="D60" s="26"/>
      <c r="E60" s="26"/>
      <c r="F60" s="27">
        <v>0.20699999999999999</v>
      </c>
      <c r="G60" s="25"/>
      <c r="H60" s="71"/>
      <c r="I60" s="26"/>
      <c r="J60" s="26"/>
      <c r="K60" s="26"/>
      <c r="L60" s="27"/>
      <c r="M60" s="20">
        <f t="shared" si="9"/>
        <v>0.20699999999999999</v>
      </c>
      <c r="N60" s="21">
        <v>200</v>
      </c>
      <c r="O60" s="22">
        <f t="shared" si="10"/>
        <v>41.4</v>
      </c>
      <c r="P60" s="20">
        <f t="shared" si="11"/>
        <v>0</v>
      </c>
      <c r="Q60" s="21">
        <v>270</v>
      </c>
      <c r="R60" s="22">
        <f t="shared" si="12"/>
        <v>0</v>
      </c>
      <c r="S60" s="23">
        <f t="shared" si="13"/>
        <v>41.4</v>
      </c>
      <c r="T60" s="63"/>
      <c r="U60" s="52">
        <v>80</v>
      </c>
      <c r="V60" s="52">
        <f t="shared" si="14"/>
        <v>16.559999999999999</v>
      </c>
      <c r="W60" s="54">
        <f t="shared" si="15"/>
        <v>0</v>
      </c>
      <c r="X60" s="43"/>
      <c r="Y60" s="43"/>
    </row>
    <row r="61" spans="1:25" x14ac:dyDescent="0.25">
      <c r="A61" s="24" t="s">
        <v>179</v>
      </c>
      <c r="B61" s="16" t="s">
        <v>53</v>
      </c>
      <c r="C61" s="28"/>
      <c r="D61" s="26"/>
      <c r="E61" s="26"/>
      <c r="F61" s="27"/>
      <c r="G61" s="25">
        <v>6.9400000000000003E-2</v>
      </c>
      <c r="H61" s="71"/>
      <c r="I61" s="26"/>
      <c r="J61" s="26"/>
      <c r="K61" s="26"/>
      <c r="L61" s="27"/>
      <c r="M61" s="20">
        <f t="shared" si="9"/>
        <v>0</v>
      </c>
      <c r="N61" s="21">
        <v>200</v>
      </c>
      <c r="O61" s="22">
        <f t="shared" si="10"/>
        <v>0</v>
      </c>
      <c r="P61" s="20">
        <f t="shared" si="11"/>
        <v>6.9400000000000003E-2</v>
      </c>
      <c r="Q61" s="21">
        <v>270</v>
      </c>
      <c r="R61" s="22">
        <f t="shared" si="12"/>
        <v>18.738</v>
      </c>
      <c r="S61" s="23">
        <f t="shared" si="13"/>
        <v>18.738</v>
      </c>
      <c r="T61" s="63"/>
      <c r="U61" s="52">
        <v>40</v>
      </c>
      <c r="V61" s="52">
        <f t="shared" si="14"/>
        <v>0</v>
      </c>
      <c r="W61" s="54">
        <f t="shared" si="15"/>
        <v>2.7760000000000002</v>
      </c>
      <c r="X61" s="43"/>
      <c r="Y61" s="43"/>
    </row>
    <row r="62" spans="1:25" x14ac:dyDescent="0.25">
      <c r="A62" s="24" t="s">
        <v>82</v>
      </c>
      <c r="B62" s="16" t="s">
        <v>53</v>
      </c>
      <c r="C62" s="28"/>
      <c r="D62" s="26"/>
      <c r="E62" s="26"/>
      <c r="F62" s="27"/>
      <c r="G62" s="25"/>
      <c r="H62" s="71">
        <v>0.01</v>
      </c>
      <c r="I62" s="26"/>
      <c r="J62" s="26"/>
      <c r="K62" s="26"/>
      <c r="L62" s="27"/>
      <c r="M62" s="20">
        <f t="shared" si="9"/>
        <v>0</v>
      </c>
      <c r="N62" s="21">
        <v>200</v>
      </c>
      <c r="O62" s="22">
        <f t="shared" si="10"/>
        <v>0</v>
      </c>
      <c r="P62" s="20">
        <f t="shared" si="11"/>
        <v>0.01</v>
      </c>
      <c r="Q62" s="21">
        <v>270</v>
      </c>
      <c r="R62" s="22">
        <f t="shared" si="12"/>
        <v>2.7</v>
      </c>
      <c r="S62" s="23">
        <f t="shared" si="13"/>
        <v>2.7</v>
      </c>
      <c r="T62" s="75"/>
      <c r="U62" s="52">
        <v>37</v>
      </c>
      <c r="V62" s="52">
        <f t="shared" si="14"/>
        <v>0</v>
      </c>
      <c r="W62" s="54">
        <f t="shared" si="15"/>
        <v>0.37</v>
      </c>
      <c r="X62" s="43"/>
      <c r="Y62" s="43"/>
    </row>
    <row r="63" spans="1:25" x14ac:dyDescent="0.25">
      <c r="A63" s="24" t="s">
        <v>83</v>
      </c>
      <c r="B63" s="16" t="s">
        <v>53</v>
      </c>
      <c r="C63" s="28"/>
      <c r="D63" s="26"/>
      <c r="E63" s="26"/>
      <c r="F63" s="27"/>
      <c r="G63" s="25">
        <v>3.0000000000000001E-3</v>
      </c>
      <c r="H63" s="71">
        <v>4.0000000000000001E-3</v>
      </c>
      <c r="I63" s="26"/>
      <c r="J63" s="26"/>
      <c r="K63" s="26"/>
      <c r="L63" s="27"/>
      <c r="M63" s="20">
        <f t="shared" si="9"/>
        <v>0</v>
      </c>
      <c r="N63" s="21">
        <v>200</v>
      </c>
      <c r="O63" s="22">
        <f t="shared" si="10"/>
        <v>0</v>
      </c>
      <c r="P63" s="20">
        <f t="shared" si="11"/>
        <v>7.0000000000000001E-3</v>
      </c>
      <c r="Q63" s="21">
        <v>270</v>
      </c>
      <c r="R63" s="22">
        <f t="shared" si="12"/>
        <v>1.8900000000000001</v>
      </c>
      <c r="S63" s="23">
        <f t="shared" si="13"/>
        <v>1.8900000000000001</v>
      </c>
      <c r="T63" s="75"/>
      <c r="U63" s="52">
        <v>158</v>
      </c>
      <c r="V63" s="52">
        <f t="shared" si="14"/>
        <v>0</v>
      </c>
      <c r="W63" s="54">
        <f t="shared" si="15"/>
        <v>1.1060000000000001</v>
      </c>
      <c r="X63" s="43"/>
      <c r="Y63" s="43"/>
    </row>
    <row r="64" spans="1:25" x14ac:dyDescent="0.25">
      <c r="A64" s="24" t="s">
        <v>180</v>
      </c>
      <c r="B64" s="16" t="s">
        <v>53</v>
      </c>
      <c r="C64" s="28"/>
      <c r="D64" s="26"/>
      <c r="E64" s="26"/>
      <c r="F64" s="27"/>
      <c r="G64" s="25">
        <v>7.4999999999999997E-3</v>
      </c>
      <c r="H64" s="71"/>
      <c r="I64" s="26"/>
      <c r="J64" s="26"/>
      <c r="K64" s="26"/>
      <c r="L64" s="27"/>
      <c r="M64" s="20">
        <f t="shared" si="9"/>
        <v>0</v>
      </c>
      <c r="N64" s="21">
        <v>200</v>
      </c>
      <c r="O64" s="22">
        <f t="shared" si="10"/>
        <v>0</v>
      </c>
      <c r="P64" s="20">
        <f t="shared" si="11"/>
        <v>7.4999999999999997E-3</v>
      </c>
      <c r="Q64" s="21">
        <v>270</v>
      </c>
      <c r="R64" s="22">
        <f t="shared" si="12"/>
        <v>2.0249999999999999</v>
      </c>
      <c r="S64" s="23">
        <f t="shared" si="13"/>
        <v>2.0249999999999999</v>
      </c>
      <c r="T64" s="75"/>
      <c r="U64" s="52">
        <v>1200</v>
      </c>
      <c r="V64" s="52">
        <f t="shared" si="14"/>
        <v>0</v>
      </c>
      <c r="W64" s="54">
        <f t="shared" si="15"/>
        <v>9</v>
      </c>
      <c r="X64" s="43"/>
      <c r="Y64" s="43"/>
    </row>
    <row r="65" spans="1:25" x14ac:dyDescent="0.25">
      <c r="A65" s="24" t="s">
        <v>84</v>
      </c>
      <c r="B65" s="16" t="s">
        <v>53</v>
      </c>
      <c r="C65" s="25">
        <v>2.0000000000000001E-4</v>
      </c>
      <c r="D65" s="26"/>
      <c r="E65" s="26"/>
      <c r="F65" s="27"/>
      <c r="G65" s="25"/>
      <c r="H65" s="71">
        <v>8.0000000000000004E-4</v>
      </c>
      <c r="I65" s="26">
        <v>1E-3</v>
      </c>
      <c r="J65" s="26">
        <v>1E-3</v>
      </c>
      <c r="K65" s="26"/>
      <c r="L65" s="27"/>
      <c r="M65" s="20">
        <f t="shared" si="9"/>
        <v>2.0000000000000001E-4</v>
      </c>
      <c r="N65" s="21">
        <v>200</v>
      </c>
      <c r="O65" s="22">
        <f t="shared" si="10"/>
        <v>0.04</v>
      </c>
      <c r="P65" s="20">
        <f t="shared" si="11"/>
        <v>2.8E-3</v>
      </c>
      <c r="Q65" s="21">
        <v>270</v>
      </c>
      <c r="R65" s="22">
        <f t="shared" si="12"/>
        <v>0.75600000000000001</v>
      </c>
      <c r="S65" s="23">
        <f t="shared" si="13"/>
        <v>0.79600000000000004</v>
      </c>
      <c r="T65" s="75"/>
      <c r="U65" s="52">
        <v>19</v>
      </c>
      <c r="V65" s="52">
        <f t="shared" si="14"/>
        <v>3.8E-3</v>
      </c>
      <c r="W65" s="54">
        <f t="shared" si="15"/>
        <v>5.3199999999999997E-2</v>
      </c>
      <c r="X65" s="43"/>
      <c r="Y65" s="43"/>
    </row>
    <row r="66" spans="1:25" x14ac:dyDescent="0.25">
      <c r="A66" s="24" t="s">
        <v>85</v>
      </c>
      <c r="B66" s="16" t="s">
        <v>53</v>
      </c>
      <c r="C66" s="28"/>
      <c r="D66" s="26"/>
      <c r="E66" s="26"/>
      <c r="F66" s="27"/>
      <c r="G66" s="25"/>
      <c r="H66" s="71">
        <v>4.2999999999999997E-2</v>
      </c>
      <c r="I66" s="26"/>
      <c r="J66" s="26"/>
      <c r="K66" s="26"/>
      <c r="L66" s="27"/>
      <c r="M66" s="20">
        <f t="shared" si="9"/>
        <v>0</v>
      </c>
      <c r="N66" s="21">
        <v>200</v>
      </c>
      <c r="O66" s="22">
        <f t="shared" si="10"/>
        <v>0</v>
      </c>
      <c r="P66" s="20">
        <f t="shared" si="11"/>
        <v>4.2999999999999997E-2</v>
      </c>
      <c r="Q66" s="21">
        <v>270</v>
      </c>
      <c r="R66" s="22">
        <f t="shared" si="12"/>
        <v>11.61</v>
      </c>
      <c r="S66" s="23">
        <f t="shared" si="13"/>
        <v>11.61</v>
      </c>
      <c r="T66" s="75"/>
      <c r="U66" s="52">
        <v>275.17</v>
      </c>
      <c r="V66" s="52">
        <f t="shared" si="14"/>
        <v>0</v>
      </c>
      <c r="W66" s="54">
        <f t="shared" si="15"/>
        <v>11.83231</v>
      </c>
      <c r="X66" s="43"/>
      <c r="Y66" s="43"/>
    </row>
    <row r="67" spans="1:25" x14ac:dyDescent="0.25">
      <c r="A67" s="24" t="s">
        <v>86</v>
      </c>
      <c r="B67" s="16" t="s">
        <v>53</v>
      </c>
      <c r="C67" s="28"/>
      <c r="D67" s="26"/>
      <c r="E67" s="26"/>
      <c r="F67" s="27"/>
      <c r="G67" s="30"/>
      <c r="H67" s="71">
        <v>0.12</v>
      </c>
      <c r="I67" s="26"/>
      <c r="J67" s="26"/>
      <c r="K67" s="26"/>
      <c r="L67" s="27"/>
      <c r="M67" s="20">
        <f t="shared" si="9"/>
        <v>0</v>
      </c>
      <c r="N67" s="21">
        <v>200</v>
      </c>
      <c r="O67" s="22">
        <f t="shared" si="10"/>
        <v>0</v>
      </c>
      <c r="P67" s="20">
        <f t="shared" si="11"/>
        <v>0.12</v>
      </c>
      <c r="Q67" s="21">
        <v>270</v>
      </c>
      <c r="R67" s="22">
        <f t="shared" si="12"/>
        <v>32.4</v>
      </c>
      <c r="S67" s="23">
        <f t="shared" si="13"/>
        <v>32.4</v>
      </c>
      <c r="T67" s="75"/>
      <c r="U67" s="52">
        <v>39</v>
      </c>
      <c r="V67" s="52">
        <f t="shared" si="14"/>
        <v>0</v>
      </c>
      <c r="W67" s="54">
        <f t="shared" si="15"/>
        <v>4.68</v>
      </c>
      <c r="X67" s="43"/>
      <c r="Y67" s="43"/>
    </row>
    <row r="68" spans="1:25" x14ac:dyDescent="0.25">
      <c r="A68" s="24" t="s">
        <v>87</v>
      </c>
      <c r="B68" s="16" t="s">
        <v>53</v>
      </c>
      <c r="C68" s="28"/>
      <c r="D68" s="26"/>
      <c r="E68" s="26"/>
      <c r="F68" s="27"/>
      <c r="G68" s="25"/>
      <c r="H68" s="71">
        <v>0.01</v>
      </c>
      <c r="I68" s="26"/>
      <c r="J68" s="26">
        <v>1.0200000000000001E-2</v>
      </c>
      <c r="K68" s="26"/>
      <c r="L68" s="27"/>
      <c r="M68" s="20">
        <f t="shared" si="9"/>
        <v>0</v>
      </c>
      <c r="N68" s="21">
        <v>200</v>
      </c>
      <c r="O68" s="22">
        <f t="shared" si="10"/>
        <v>0</v>
      </c>
      <c r="P68" s="20">
        <f t="shared" si="11"/>
        <v>2.0200000000000003E-2</v>
      </c>
      <c r="Q68" s="21">
        <v>270</v>
      </c>
      <c r="R68" s="22">
        <f t="shared" si="12"/>
        <v>5.4540000000000006</v>
      </c>
      <c r="S68" s="23">
        <f t="shared" si="13"/>
        <v>5.4540000000000006</v>
      </c>
      <c r="T68" s="75"/>
      <c r="U68" s="52">
        <v>37</v>
      </c>
      <c r="V68" s="52">
        <f t="shared" si="14"/>
        <v>0</v>
      </c>
      <c r="W68" s="54">
        <f t="shared" si="15"/>
        <v>0.74740000000000006</v>
      </c>
      <c r="X68" s="43"/>
      <c r="Y68" s="43"/>
    </row>
    <row r="69" spans="1:25" x14ac:dyDescent="0.25">
      <c r="A69" s="24" t="s">
        <v>88</v>
      </c>
      <c r="B69" s="16" t="s">
        <v>53</v>
      </c>
      <c r="C69" s="28"/>
      <c r="D69" s="26"/>
      <c r="E69" s="26"/>
      <c r="F69" s="27"/>
      <c r="G69" s="25"/>
      <c r="H69" s="71"/>
      <c r="I69" s="26">
        <v>6.8000000000000005E-2</v>
      </c>
      <c r="J69" s="26"/>
      <c r="K69" s="26"/>
      <c r="L69" s="27"/>
      <c r="M69" s="20">
        <f t="shared" si="9"/>
        <v>0</v>
      </c>
      <c r="N69" s="21">
        <v>200</v>
      </c>
      <c r="O69" s="22">
        <f t="shared" si="10"/>
        <v>0</v>
      </c>
      <c r="P69" s="20">
        <f t="shared" si="11"/>
        <v>6.8000000000000005E-2</v>
      </c>
      <c r="Q69" s="21">
        <v>270</v>
      </c>
      <c r="R69" s="22">
        <f t="shared" si="12"/>
        <v>18.360000000000003</v>
      </c>
      <c r="S69" s="23">
        <f t="shared" si="13"/>
        <v>18.360000000000003</v>
      </c>
      <c r="T69" s="63"/>
      <c r="U69" s="52">
        <v>155</v>
      </c>
      <c r="V69" s="52">
        <f t="shared" si="14"/>
        <v>0</v>
      </c>
      <c r="W69" s="54">
        <f t="shared" si="15"/>
        <v>10.540000000000001</v>
      </c>
      <c r="X69" s="43"/>
      <c r="Y69" s="43"/>
    </row>
    <row r="70" spans="1:25" x14ac:dyDescent="0.25">
      <c r="A70" s="24" t="s">
        <v>89</v>
      </c>
      <c r="B70" s="16" t="s">
        <v>53</v>
      </c>
      <c r="C70" s="28"/>
      <c r="D70" s="26"/>
      <c r="E70" s="26"/>
      <c r="F70" s="27"/>
      <c r="G70" s="25"/>
      <c r="H70" s="71"/>
      <c r="I70" s="26"/>
      <c r="J70" s="26">
        <v>6.1400000000000003E-2</v>
      </c>
      <c r="K70" s="26"/>
      <c r="L70" s="27"/>
      <c r="M70" s="20">
        <f t="shared" si="9"/>
        <v>0</v>
      </c>
      <c r="N70" s="21">
        <v>200</v>
      </c>
      <c r="O70" s="22">
        <f t="shared" si="10"/>
        <v>0</v>
      </c>
      <c r="P70" s="20">
        <f t="shared" si="11"/>
        <v>6.1400000000000003E-2</v>
      </c>
      <c r="Q70" s="21">
        <v>270</v>
      </c>
      <c r="R70" s="22">
        <f t="shared" si="12"/>
        <v>16.577999999999999</v>
      </c>
      <c r="S70" s="23">
        <f t="shared" si="13"/>
        <v>16.577999999999999</v>
      </c>
      <c r="T70" s="63"/>
      <c r="U70" s="64">
        <v>270</v>
      </c>
      <c r="V70" s="52">
        <f t="shared" si="14"/>
        <v>0</v>
      </c>
      <c r="W70" s="54">
        <f t="shared" si="15"/>
        <v>16.577999999999999</v>
      </c>
      <c r="X70" s="43"/>
      <c r="Y70" s="43"/>
    </row>
    <row r="71" spans="1:25" x14ac:dyDescent="0.25">
      <c r="A71" s="24" t="s">
        <v>90</v>
      </c>
      <c r="B71" s="16" t="s">
        <v>53</v>
      </c>
      <c r="C71" s="28"/>
      <c r="D71" s="26"/>
      <c r="E71" s="26"/>
      <c r="F71" s="27"/>
      <c r="G71" s="25"/>
      <c r="H71" s="71"/>
      <c r="I71" s="26"/>
      <c r="J71" s="26">
        <v>1.2800000000000001E-2</v>
      </c>
      <c r="K71" s="26"/>
      <c r="L71" s="27">
        <v>0.02</v>
      </c>
      <c r="M71" s="20">
        <f t="shared" si="9"/>
        <v>0</v>
      </c>
      <c r="N71" s="21">
        <v>200</v>
      </c>
      <c r="O71" s="22">
        <f t="shared" si="10"/>
        <v>0</v>
      </c>
      <c r="P71" s="20">
        <f t="shared" si="11"/>
        <v>3.2800000000000003E-2</v>
      </c>
      <c r="Q71" s="21">
        <v>270</v>
      </c>
      <c r="R71" s="22">
        <f t="shared" si="12"/>
        <v>8.8559999999999999</v>
      </c>
      <c r="S71" s="23">
        <f t="shared" si="13"/>
        <v>8.8559999999999999</v>
      </c>
      <c r="T71" s="63"/>
      <c r="U71" s="52">
        <v>67.349999999999994</v>
      </c>
      <c r="V71" s="52">
        <f t="shared" si="14"/>
        <v>0</v>
      </c>
      <c r="W71" s="54">
        <f t="shared" si="15"/>
        <v>2.2090800000000002</v>
      </c>
      <c r="X71" s="43"/>
      <c r="Y71" s="43"/>
    </row>
    <row r="72" spans="1:25" x14ac:dyDescent="0.25">
      <c r="A72" s="24" t="s">
        <v>91</v>
      </c>
      <c r="B72" s="16" t="s">
        <v>53</v>
      </c>
      <c r="C72" s="28"/>
      <c r="D72" s="26"/>
      <c r="E72" s="26"/>
      <c r="F72" s="27"/>
      <c r="G72" s="25"/>
      <c r="H72" s="71"/>
      <c r="I72" s="26"/>
      <c r="J72" s="26">
        <v>2.8999999999999998E-3</v>
      </c>
      <c r="K72" s="26"/>
      <c r="L72" s="27"/>
      <c r="M72" s="20">
        <f t="shared" si="9"/>
        <v>0</v>
      </c>
      <c r="N72" s="21">
        <v>200</v>
      </c>
      <c r="O72" s="22">
        <f t="shared" si="10"/>
        <v>0</v>
      </c>
      <c r="P72" s="20">
        <f t="shared" si="11"/>
        <v>2.8999999999999998E-3</v>
      </c>
      <c r="Q72" s="21">
        <v>270</v>
      </c>
      <c r="R72" s="22">
        <f t="shared" si="12"/>
        <v>0.78299999999999992</v>
      </c>
      <c r="S72" s="23">
        <f t="shared" si="13"/>
        <v>0.78299999999999992</v>
      </c>
      <c r="T72" s="63"/>
      <c r="U72" s="52">
        <v>44</v>
      </c>
      <c r="V72" s="52">
        <f t="shared" si="14"/>
        <v>0</v>
      </c>
      <c r="W72" s="54">
        <f t="shared" si="15"/>
        <v>0.12759999999999999</v>
      </c>
      <c r="X72" s="43"/>
      <c r="Y72" s="43"/>
    </row>
    <row r="73" spans="1:25" x14ac:dyDescent="0.25">
      <c r="A73" s="24" t="s">
        <v>92</v>
      </c>
      <c r="B73" s="16" t="s">
        <v>53</v>
      </c>
      <c r="C73" s="28"/>
      <c r="D73" s="26"/>
      <c r="E73" s="26"/>
      <c r="F73" s="27"/>
      <c r="G73" s="25"/>
      <c r="H73" s="71"/>
      <c r="I73" s="26"/>
      <c r="J73" s="26">
        <v>9.5999999999999992E-3</v>
      </c>
      <c r="K73" s="26"/>
      <c r="L73" s="27"/>
      <c r="M73" s="20">
        <f t="shared" si="9"/>
        <v>0</v>
      </c>
      <c r="N73" s="21">
        <v>200</v>
      </c>
      <c r="O73" s="22">
        <f t="shared" si="10"/>
        <v>0</v>
      </c>
      <c r="P73" s="20">
        <f t="shared" si="11"/>
        <v>9.5999999999999992E-3</v>
      </c>
      <c r="Q73" s="21">
        <v>270</v>
      </c>
      <c r="R73" s="22">
        <f t="shared" si="12"/>
        <v>2.5919999999999996</v>
      </c>
      <c r="S73" s="23">
        <f t="shared" si="13"/>
        <v>2.5919999999999996</v>
      </c>
      <c r="T73" s="63"/>
      <c r="U73" s="52">
        <v>220</v>
      </c>
      <c r="V73" s="52">
        <f t="shared" si="14"/>
        <v>0</v>
      </c>
      <c r="W73" s="54">
        <f t="shared" si="15"/>
        <v>2.1119999999999997</v>
      </c>
      <c r="X73" s="43"/>
      <c r="Y73" s="43"/>
    </row>
    <row r="74" spans="1:25" x14ac:dyDescent="0.25">
      <c r="A74" s="24" t="s">
        <v>93</v>
      </c>
      <c r="B74" s="16" t="s">
        <v>53</v>
      </c>
      <c r="C74" s="28"/>
      <c r="D74" s="26"/>
      <c r="E74" s="26"/>
      <c r="F74" s="27"/>
      <c r="G74" s="25"/>
      <c r="H74" s="71"/>
      <c r="I74" s="26"/>
      <c r="J74" s="26">
        <v>4.3E-3</v>
      </c>
      <c r="K74" s="26"/>
      <c r="L74" s="27"/>
      <c r="M74" s="20">
        <f t="shared" si="9"/>
        <v>0</v>
      </c>
      <c r="N74" s="21">
        <v>200</v>
      </c>
      <c r="O74" s="22">
        <f t="shared" si="10"/>
        <v>0</v>
      </c>
      <c r="P74" s="20">
        <f t="shared" si="11"/>
        <v>4.3E-3</v>
      </c>
      <c r="Q74" s="21">
        <v>270</v>
      </c>
      <c r="R74" s="22">
        <f t="shared" si="12"/>
        <v>1.161</v>
      </c>
      <c r="S74" s="23">
        <f t="shared" si="13"/>
        <v>1.161</v>
      </c>
      <c r="T74" s="63"/>
      <c r="U74" s="52">
        <v>486</v>
      </c>
      <c r="V74" s="52">
        <f t="shared" si="14"/>
        <v>0</v>
      </c>
      <c r="W74" s="54">
        <f t="shared" si="15"/>
        <v>2.0897999999999999</v>
      </c>
      <c r="X74" s="43"/>
      <c r="Y74" s="43"/>
    </row>
    <row r="75" spans="1:25" x14ac:dyDescent="0.25">
      <c r="A75" s="24" t="s">
        <v>94</v>
      </c>
      <c r="B75" s="16" t="s">
        <v>53</v>
      </c>
      <c r="C75" s="28"/>
      <c r="D75" s="26"/>
      <c r="E75" s="26"/>
      <c r="F75" s="27"/>
      <c r="G75" s="25"/>
      <c r="H75" s="71"/>
      <c r="I75" s="26"/>
      <c r="J75" s="26"/>
      <c r="K75" s="26">
        <v>2.5000000000000001E-2</v>
      </c>
      <c r="L75" s="27"/>
      <c r="M75" s="20">
        <f t="shared" si="9"/>
        <v>0</v>
      </c>
      <c r="N75" s="21">
        <v>200</v>
      </c>
      <c r="O75" s="22">
        <f t="shared" si="10"/>
        <v>0</v>
      </c>
      <c r="P75" s="20">
        <f t="shared" si="11"/>
        <v>2.5000000000000001E-2</v>
      </c>
      <c r="Q75" s="21">
        <v>270</v>
      </c>
      <c r="R75" s="22">
        <f t="shared" si="12"/>
        <v>6.75</v>
      </c>
      <c r="S75" s="23">
        <f t="shared" si="13"/>
        <v>6.75</v>
      </c>
      <c r="T75" s="63"/>
      <c r="U75" s="52">
        <v>180</v>
      </c>
      <c r="V75" s="52">
        <f t="shared" si="14"/>
        <v>0</v>
      </c>
      <c r="W75" s="54">
        <f t="shared" si="15"/>
        <v>4.5</v>
      </c>
      <c r="X75" s="43"/>
      <c r="Y75" s="43"/>
    </row>
    <row r="76" spans="1:25" x14ac:dyDescent="0.25">
      <c r="A76" s="24" t="s">
        <v>95</v>
      </c>
      <c r="B76" s="16" t="s">
        <v>53</v>
      </c>
      <c r="C76" s="28"/>
      <c r="D76" s="26"/>
      <c r="E76" s="26"/>
      <c r="F76" s="27"/>
      <c r="G76" s="25"/>
      <c r="H76" s="71"/>
      <c r="I76" s="26"/>
      <c r="J76" s="26"/>
      <c r="K76" s="26"/>
      <c r="L76" s="27">
        <v>0.05</v>
      </c>
      <c r="M76" s="20">
        <f t="shared" si="9"/>
        <v>0</v>
      </c>
      <c r="N76" s="21">
        <v>200</v>
      </c>
      <c r="O76" s="22">
        <f t="shared" si="10"/>
        <v>0</v>
      </c>
      <c r="P76" s="20">
        <f t="shared" si="11"/>
        <v>0.05</v>
      </c>
      <c r="Q76" s="21">
        <v>270</v>
      </c>
      <c r="R76" s="22">
        <f t="shared" si="12"/>
        <v>13.5</v>
      </c>
      <c r="S76" s="23">
        <f t="shared" si="13"/>
        <v>13.5</v>
      </c>
      <c r="T76" s="63"/>
      <c r="U76" s="52">
        <v>48.7</v>
      </c>
      <c r="V76" s="52">
        <f t="shared" si="14"/>
        <v>0</v>
      </c>
      <c r="W76" s="54">
        <f t="shared" si="15"/>
        <v>2.4350000000000005</v>
      </c>
      <c r="X76" s="43"/>
      <c r="Y76" s="43"/>
    </row>
    <row r="77" spans="1:25" x14ac:dyDescent="0.25">
      <c r="A77" s="24" t="s">
        <v>172</v>
      </c>
      <c r="B77" s="16" t="s">
        <v>53</v>
      </c>
      <c r="C77" s="28"/>
      <c r="D77" s="26"/>
      <c r="E77" s="26"/>
      <c r="F77" s="27"/>
      <c r="G77" s="25"/>
      <c r="H77" s="71"/>
      <c r="I77" s="72"/>
      <c r="J77" s="26"/>
      <c r="K77" s="73">
        <v>4.1999999999999998E-5</v>
      </c>
      <c r="L77" s="27"/>
      <c r="M77" s="20">
        <f t="shared" si="9"/>
        <v>0</v>
      </c>
      <c r="N77" s="21">
        <v>200</v>
      </c>
      <c r="O77" s="22">
        <f t="shared" si="10"/>
        <v>0</v>
      </c>
      <c r="P77" s="20">
        <f t="shared" si="11"/>
        <v>4.1999999999999998E-5</v>
      </c>
      <c r="Q77" s="21">
        <v>270</v>
      </c>
      <c r="R77" s="22">
        <f t="shared" si="12"/>
        <v>1.1339999999999999E-2</v>
      </c>
      <c r="S77" s="23">
        <f t="shared" si="13"/>
        <v>1.1339999999999999E-2</v>
      </c>
      <c r="T77" s="63"/>
      <c r="U77" s="52">
        <v>4380</v>
      </c>
      <c r="V77" s="52">
        <f t="shared" si="14"/>
        <v>0</v>
      </c>
      <c r="W77" s="54">
        <f t="shared" si="15"/>
        <v>0.18395999999999998</v>
      </c>
      <c r="X77" s="43"/>
      <c r="Y77" s="43"/>
    </row>
    <row r="78" spans="1:25" x14ac:dyDescent="0.25">
      <c r="A78" s="24" t="s">
        <v>134</v>
      </c>
      <c r="B78" s="16" t="s">
        <v>53</v>
      </c>
      <c r="C78" s="25"/>
      <c r="D78" s="26"/>
      <c r="E78" s="26"/>
      <c r="F78" s="27"/>
      <c r="G78" s="25"/>
      <c r="H78" s="73">
        <v>1.0000000000000001E-5</v>
      </c>
      <c r="I78" s="26"/>
      <c r="J78" s="26"/>
      <c r="K78" s="26"/>
      <c r="L78" s="27"/>
      <c r="M78" s="20">
        <f t="shared" si="9"/>
        <v>0</v>
      </c>
      <c r="N78" s="21">
        <v>200</v>
      </c>
      <c r="O78" s="22">
        <f t="shared" si="10"/>
        <v>0</v>
      </c>
      <c r="P78" s="20">
        <f t="shared" si="11"/>
        <v>1.0000000000000001E-5</v>
      </c>
      <c r="Q78" s="21">
        <v>270</v>
      </c>
      <c r="R78" s="22">
        <f t="shared" si="12"/>
        <v>2.7000000000000001E-3</v>
      </c>
      <c r="S78" s="23">
        <f t="shared" si="13"/>
        <v>2.7000000000000001E-3</v>
      </c>
      <c r="T78" s="63"/>
      <c r="U78" s="52"/>
      <c r="V78" s="51"/>
      <c r="W78" s="51"/>
      <c r="X78" s="43"/>
      <c r="Y78" s="43"/>
    </row>
    <row r="79" spans="1:25" x14ac:dyDescent="0.25">
      <c r="A79" s="24"/>
      <c r="B79" s="16" t="s">
        <v>53</v>
      </c>
      <c r="C79" s="25"/>
      <c r="D79" s="26"/>
      <c r="E79" s="26"/>
      <c r="F79" s="27"/>
      <c r="G79" s="25"/>
      <c r="H79" s="26"/>
      <c r="I79" s="26"/>
      <c r="J79" s="26"/>
      <c r="K79" s="26"/>
      <c r="L79" s="27"/>
      <c r="M79" s="20">
        <f t="shared" si="9"/>
        <v>0</v>
      </c>
      <c r="N79" s="21">
        <v>200</v>
      </c>
      <c r="O79" s="22">
        <f t="shared" si="10"/>
        <v>0</v>
      </c>
      <c r="P79" s="20">
        <f t="shared" si="11"/>
        <v>0</v>
      </c>
      <c r="Q79" s="21">
        <v>270</v>
      </c>
      <c r="R79" s="22">
        <f t="shared" si="12"/>
        <v>0</v>
      </c>
      <c r="S79" s="23">
        <f t="shared" si="13"/>
        <v>0</v>
      </c>
      <c r="T79" s="63"/>
      <c r="U79" s="52"/>
      <c r="V79" s="53">
        <f>SUM(V53:V78)</f>
        <v>54.056299999999993</v>
      </c>
      <c r="W79" s="53">
        <f>SUM(W53:W78)</f>
        <v>88.255089999999996</v>
      </c>
      <c r="X79" s="43"/>
      <c r="Y79" s="43"/>
    </row>
    <row r="80" spans="1:25" ht="15.75" thickBot="1" x14ac:dyDescent="0.3">
      <c r="A80" s="32"/>
      <c r="B80" s="45" t="s">
        <v>53</v>
      </c>
      <c r="C80" s="33"/>
      <c r="D80" s="34"/>
      <c r="E80" s="34"/>
      <c r="F80" s="35"/>
      <c r="G80" s="33"/>
      <c r="H80" s="34"/>
      <c r="I80" s="34"/>
      <c r="J80" s="34"/>
      <c r="K80" s="34"/>
      <c r="L80" s="35"/>
      <c r="M80" s="39">
        <f t="shared" si="9"/>
        <v>0</v>
      </c>
      <c r="N80" s="21">
        <v>200</v>
      </c>
      <c r="O80" s="41">
        <f t="shared" si="10"/>
        <v>0</v>
      </c>
      <c r="P80" s="39">
        <f t="shared" si="11"/>
        <v>0</v>
      </c>
      <c r="Q80" s="21">
        <v>270</v>
      </c>
      <c r="R80" s="41">
        <f t="shared" si="12"/>
        <v>0</v>
      </c>
      <c r="S80" s="42">
        <f t="shared" si="13"/>
        <v>0</v>
      </c>
      <c r="T80" s="69"/>
      <c r="U80" s="52"/>
      <c r="V80" s="51"/>
      <c r="W80" s="53">
        <f>V79+W79</f>
        <v>142.31138999999999</v>
      </c>
      <c r="X80" s="43"/>
      <c r="Y80" s="43"/>
    </row>
    <row r="81" spans="1:20" x14ac:dyDescent="0.25">
      <c r="A81" s="4"/>
      <c r="B81" s="4"/>
      <c r="C81" s="4"/>
      <c r="D81" s="4"/>
      <c r="E81" s="116"/>
      <c r="F81" s="116"/>
      <c r="G81" s="116"/>
      <c r="H81" s="116"/>
      <c r="I81" s="4"/>
      <c r="J81" s="4"/>
      <c r="K81" s="4"/>
      <c r="L81" s="4"/>
      <c r="M81" s="4"/>
      <c r="N81" s="4"/>
      <c r="O81" s="4"/>
      <c r="P81" s="4"/>
      <c r="Q81" s="4"/>
      <c r="R81" s="4"/>
      <c r="S81" s="36"/>
      <c r="T81" s="4"/>
    </row>
    <row r="82" spans="1:20" x14ac:dyDescent="0.25">
      <c r="A82" s="4" t="s">
        <v>54</v>
      </c>
      <c r="B82" s="4"/>
      <c r="C82" s="4"/>
      <c r="D82" s="4"/>
      <c r="E82" s="117" t="s">
        <v>55</v>
      </c>
      <c r="F82" s="117"/>
      <c r="G82" s="117"/>
      <c r="H82" s="117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</sheetData>
  <mergeCells count="52">
    <mergeCell ref="E81:H81"/>
    <mergeCell ref="E82:H82"/>
    <mergeCell ref="S49:S51"/>
    <mergeCell ref="T49:T51"/>
    <mergeCell ref="C50:C51"/>
    <mergeCell ref="D50:D51"/>
    <mergeCell ref="E50:E51"/>
    <mergeCell ref="F50:F51"/>
    <mergeCell ref="G50:G51"/>
    <mergeCell ref="H50:H51"/>
    <mergeCell ref="I50:I51"/>
    <mergeCell ref="J50:J51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K5:K6"/>
    <mergeCell ref="L5:L6"/>
    <mergeCell ref="C1:L1"/>
    <mergeCell ref="M1:P1"/>
    <mergeCell ref="C2:K2"/>
    <mergeCell ref="M2:P2"/>
    <mergeCell ref="C3:J3"/>
    <mergeCell ref="M3:P3"/>
    <mergeCell ref="C48:J48"/>
    <mergeCell ref="M48:P48"/>
    <mergeCell ref="A49:A51"/>
    <mergeCell ref="B49:B51"/>
    <mergeCell ref="C49:F49"/>
    <mergeCell ref="G49:L49"/>
    <mergeCell ref="M49:O50"/>
    <mergeCell ref="P49:R50"/>
    <mergeCell ref="K50:K51"/>
    <mergeCell ref="L50:L51"/>
    <mergeCell ref="C47:K47"/>
    <mergeCell ref="M47:P47"/>
    <mergeCell ref="E36:H36"/>
    <mergeCell ref="E37:H37"/>
    <mergeCell ref="C46:L46"/>
    <mergeCell ref="M46:P46"/>
    <mergeCell ref="A4:A6"/>
    <mergeCell ref="B4:B6"/>
    <mergeCell ref="C4:F4"/>
    <mergeCell ref="G4:L4"/>
    <mergeCell ref="M4:O5"/>
  </mergeCells>
  <pageMargins left="0.7" right="0.7" top="0.75" bottom="0.75" header="0.3" footer="0.3"/>
  <pageSetup paperSize="9" scale="6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Y84"/>
  <sheetViews>
    <sheetView zoomScale="120" zoomScaleNormal="120" workbookViewId="0">
      <selection activeCell="C71" sqref="C71"/>
    </sheetView>
  </sheetViews>
  <sheetFormatPr defaultRowHeight="15" x14ac:dyDescent="0.25"/>
  <cols>
    <col min="1" max="1" width="20" customWidth="1"/>
    <col min="2" max="2" width="3.42578125" customWidth="1"/>
  </cols>
  <sheetData>
    <row r="1" spans="1:25" x14ac:dyDescent="0.25">
      <c r="A1" s="79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252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28</v>
      </c>
      <c r="D5" s="124" t="s">
        <v>154</v>
      </c>
      <c r="E5" s="124" t="s">
        <v>130</v>
      </c>
      <c r="F5" s="126" t="s">
        <v>67</v>
      </c>
      <c r="G5" s="136" t="s">
        <v>253</v>
      </c>
      <c r="H5" s="124" t="s">
        <v>4</v>
      </c>
      <c r="I5" s="124" t="s">
        <v>23</v>
      </c>
      <c r="J5" s="124" t="s">
        <v>29</v>
      </c>
      <c r="K5" s="124" t="s">
        <v>156</v>
      </c>
      <c r="L5" s="126" t="s">
        <v>259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5"/>
      <c r="F6" s="127"/>
      <c r="G6" s="137"/>
      <c r="H6" s="125"/>
      <c r="I6" s="125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193</v>
      </c>
      <c r="D7" s="10" t="s">
        <v>133</v>
      </c>
      <c r="E7" s="10" t="s">
        <v>49</v>
      </c>
      <c r="F7" s="37" t="s">
        <v>159</v>
      </c>
      <c r="G7" s="38" t="s">
        <v>52</v>
      </c>
      <c r="H7" s="10" t="s">
        <v>50</v>
      </c>
      <c r="I7" s="10" t="s">
        <v>49</v>
      </c>
      <c r="J7" s="10" t="s">
        <v>52</v>
      </c>
      <c r="K7" s="10" t="s">
        <v>49</v>
      </c>
      <c r="L7" s="37" t="s">
        <v>255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96</v>
      </c>
      <c r="B8" s="16" t="s">
        <v>97</v>
      </c>
      <c r="C8" s="17">
        <v>0.04</v>
      </c>
      <c r="D8" s="18"/>
      <c r="E8" s="18"/>
      <c r="F8" s="19"/>
      <c r="G8" s="17"/>
      <c r="H8" s="18"/>
      <c r="I8" s="18"/>
      <c r="J8" s="18">
        <v>0.01</v>
      </c>
      <c r="K8" s="18"/>
      <c r="L8" s="19"/>
      <c r="M8" s="20">
        <f>C8+D8+E8+F8</f>
        <v>0.04</v>
      </c>
      <c r="N8" s="21">
        <v>140</v>
      </c>
      <c r="O8" s="22">
        <f>M8*N8</f>
        <v>5.6000000000000005</v>
      </c>
      <c r="P8" s="20">
        <f>G8+H8+I8+J8+K8+L8</f>
        <v>0.01</v>
      </c>
      <c r="Q8" s="21">
        <v>240</v>
      </c>
      <c r="R8" s="22">
        <f>P8*Q8</f>
        <v>2.4</v>
      </c>
      <c r="S8" s="23">
        <f>O8+R8</f>
        <v>8</v>
      </c>
      <c r="T8" s="67"/>
      <c r="U8" s="52">
        <v>187.5</v>
      </c>
      <c r="V8" s="52">
        <f>M8*U8</f>
        <v>7.5</v>
      </c>
      <c r="W8" s="52">
        <f>P8*U8</f>
        <v>1.875</v>
      </c>
      <c r="X8" s="43"/>
      <c r="Y8" s="43"/>
    </row>
    <row r="9" spans="1:25" x14ac:dyDescent="0.25">
      <c r="A9" s="24" t="s">
        <v>155</v>
      </c>
      <c r="B9" s="16" t="s">
        <v>53</v>
      </c>
      <c r="C9" s="25"/>
      <c r="D9" s="26">
        <v>5.7000000000000002E-2</v>
      </c>
      <c r="E9" s="26"/>
      <c r="F9" s="27"/>
      <c r="G9" s="25"/>
      <c r="H9" s="26"/>
      <c r="I9" s="26"/>
      <c r="J9" s="26"/>
      <c r="K9" s="26"/>
      <c r="L9" s="27"/>
      <c r="M9" s="20">
        <f t="shared" ref="M9:M37" si="0">C9+D9+E9+F9</f>
        <v>5.7000000000000002E-2</v>
      </c>
      <c r="N9" s="21">
        <v>140</v>
      </c>
      <c r="O9" s="22">
        <f t="shared" ref="O9:O37" si="1">M9*N9</f>
        <v>7.98</v>
      </c>
      <c r="P9" s="20">
        <f t="shared" ref="P9:P37" si="2">G9+H9+I9+J9+K9+L9</f>
        <v>0</v>
      </c>
      <c r="Q9" s="21">
        <v>240</v>
      </c>
      <c r="R9" s="22">
        <f t="shared" ref="R9:R37" si="3">P9*Q9</f>
        <v>0</v>
      </c>
      <c r="S9" s="23">
        <f t="shared" ref="S9:S37" si="4">O9+R9</f>
        <v>7.98</v>
      </c>
      <c r="T9" s="67"/>
      <c r="U9" s="52">
        <v>60</v>
      </c>
      <c r="V9" s="52">
        <f t="shared" ref="V9:V31" si="5">M9*U9</f>
        <v>3.42</v>
      </c>
      <c r="W9" s="52">
        <f t="shared" ref="W9:W31" si="6">P9*U9</f>
        <v>0</v>
      </c>
      <c r="X9" s="43"/>
      <c r="Y9" s="43"/>
    </row>
    <row r="10" spans="1:25" x14ac:dyDescent="0.25">
      <c r="A10" s="24" t="s">
        <v>74</v>
      </c>
      <c r="B10" s="16" t="s">
        <v>53</v>
      </c>
      <c r="C10" s="25"/>
      <c r="D10" s="26">
        <v>0.1</v>
      </c>
      <c r="E10" s="26">
        <v>4.65E-2</v>
      </c>
      <c r="F10" s="27"/>
      <c r="G10" s="25"/>
      <c r="H10" s="26"/>
      <c r="I10" s="26"/>
      <c r="J10" s="26"/>
      <c r="K10" s="26"/>
      <c r="L10" s="27"/>
      <c r="M10" s="20">
        <f t="shared" si="0"/>
        <v>0.14650000000000002</v>
      </c>
      <c r="N10" s="21">
        <v>140</v>
      </c>
      <c r="O10" s="22">
        <f t="shared" si="1"/>
        <v>20.51</v>
      </c>
      <c r="P10" s="20">
        <f t="shared" si="2"/>
        <v>0</v>
      </c>
      <c r="Q10" s="21">
        <v>240</v>
      </c>
      <c r="R10" s="22">
        <f t="shared" si="3"/>
        <v>0</v>
      </c>
      <c r="S10" s="23">
        <f t="shared" si="4"/>
        <v>20.51</v>
      </c>
      <c r="T10" s="67"/>
      <c r="U10" s="52">
        <v>70</v>
      </c>
      <c r="V10" s="52">
        <f t="shared" si="5"/>
        <v>10.255000000000001</v>
      </c>
      <c r="W10" s="52">
        <f t="shared" si="6"/>
        <v>0</v>
      </c>
      <c r="X10" s="43"/>
      <c r="Y10" s="43"/>
    </row>
    <row r="11" spans="1:25" x14ac:dyDescent="0.25">
      <c r="A11" s="24" t="s">
        <v>75</v>
      </c>
      <c r="B11" s="16" t="s">
        <v>53</v>
      </c>
      <c r="C11" s="25"/>
      <c r="D11" s="26">
        <v>6.0000000000000001E-3</v>
      </c>
      <c r="E11" s="26">
        <v>1.35E-2</v>
      </c>
      <c r="F11" s="27"/>
      <c r="G11" s="25"/>
      <c r="H11" s="26"/>
      <c r="I11" s="26"/>
      <c r="J11" s="26"/>
      <c r="K11" s="26">
        <v>2.4E-2</v>
      </c>
      <c r="L11" s="27"/>
      <c r="M11" s="20">
        <f t="shared" si="0"/>
        <v>1.95E-2</v>
      </c>
      <c r="N11" s="21">
        <v>140</v>
      </c>
      <c r="O11" s="22">
        <f t="shared" si="1"/>
        <v>2.73</v>
      </c>
      <c r="P11" s="20">
        <f t="shared" si="2"/>
        <v>2.4E-2</v>
      </c>
      <c r="Q11" s="21">
        <v>240</v>
      </c>
      <c r="R11" s="22">
        <f t="shared" si="3"/>
        <v>5.76</v>
      </c>
      <c r="S11" s="23">
        <f t="shared" si="4"/>
        <v>8.49</v>
      </c>
      <c r="T11" s="67"/>
      <c r="U11" s="52">
        <v>85</v>
      </c>
      <c r="V11" s="52">
        <f t="shared" si="5"/>
        <v>1.6575</v>
      </c>
      <c r="W11" s="52">
        <f t="shared" si="6"/>
        <v>2.04</v>
      </c>
      <c r="X11" s="43"/>
      <c r="Y11" s="43"/>
    </row>
    <row r="12" spans="1:25" x14ac:dyDescent="0.25">
      <c r="A12" s="24" t="s">
        <v>76</v>
      </c>
      <c r="B12" s="16" t="s">
        <v>53</v>
      </c>
      <c r="C12" s="25"/>
      <c r="D12" s="26">
        <v>0.01</v>
      </c>
      <c r="E12" s="26"/>
      <c r="F12" s="27"/>
      <c r="G12" s="25"/>
      <c r="H12" s="26"/>
      <c r="I12" s="26">
        <v>8.9999999999999993E-3</v>
      </c>
      <c r="J12" s="26">
        <v>9.2999999999999992E-3</v>
      </c>
      <c r="K12" s="26"/>
      <c r="L12" s="27"/>
      <c r="M12" s="20">
        <f t="shared" si="0"/>
        <v>0.01</v>
      </c>
      <c r="N12" s="21">
        <v>140</v>
      </c>
      <c r="O12" s="22">
        <f t="shared" si="1"/>
        <v>1.4000000000000001</v>
      </c>
      <c r="P12" s="20">
        <f t="shared" si="2"/>
        <v>1.8299999999999997E-2</v>
      </c>
      <c r="Q12" s="21">
        <v>240</v>
      </c>
      <c r="R12" s="22">
        <f t="shared" si="3"/>
        <v>4.3919999999999995</v>
      </c>
      <c r="S12" s="23">
        <f t="shared" si="4"/>
        <v>5.7919999999999998</v>
      </c>
      <c r="T12" s="67"/>
      <c r="U12" s="52">
        <v>622.52</v>
      </c>
      <c r="V12" s="52">
        <f t="shared" si="5"/>
        <v>6.2252000000000001</v>
      </c>
      <c r="W12" s="52">
        <f t="shared" si="6"/>
        <v>11.392115999999998</v>
      </c>
      <c r="X12" s="43"/>
      <c r="Y12" s="43"/>
    </row>
    <row r="13" spans="1:25" x14ac:dyDescent="0.25">
      <c r="A13" s="24" t="s">
        <v>110</v>
      </c>
      <c r="B13" s="16" t="s">
        <v>53</v>
      </c>
      <c r="C13" s="25"/>
      <c r="D13" s="26"/>
      <c r="E13" s="26">
        <v>8.0000000000000004E-4</v>
      </c>
      <c r="F13" s="27"/>
      <c r="G13" s="25"/>
      <c r="H13" s="26"/>
      <c r="I13" s="26"/>
      <c r="J13" s="26"/>
      <c r="K13" s="26"/>
      <c r="L13" s="27"/>
      <c r="M13" s="20">
        <f t="shared" si="0"/>
        <v>8.0000000000000004E-4</v>
      </c>
      <c r="N13" s="21">
        <v>140</v>
      </c>
      <c r="O13" s="22">
        <f t="shared" si="1"/>
        <v>0.112</v>
      </c>
      <c r="P13" s="20">
        <f t="shared" si="2"/>
        <v>0</v>
      </c>
      <c r="Q13" s="21">
        <v>240</v>
      </c>
      <c r="R13" s="22">
        <f t="shared" si="3"/>
        <v>0</v>
      </c>
      <c r="S13" s="23">
        <f t="shared" si="4"/>
        <v>0.112</v>
      </c>
      <c r="T13" s="67"/>
      <c r="U13" s="52">
        <v>400</v>
      </c>
      <c r="V13" s="52">
        <f t="shared" si="5"/>
        <v>0.32</v>
      </c>
      <c r="W13" s="52">
        <f t="shared" si="6"/>
        <v>0</v>
      </c>
      <c r="X13" s="43"/>
      <c r="Y13" s="43"/>
    </row>
    <row r="14" spans="1:25" x14ac:dyDescent="0.25">
      <c r="A14" s="24" t="s">
        <v>78</v>
      </c>
      <c r="B14" s="16" t="s">
        <v>53</v>
      </c>
      <c r="C14" s="25"/>
      <c r="D14" s="26"/>
      <c r="E14" s="26"/>
      <c r="F14" s="27">
        <v>0.03</v>
      </c>
      <c r="G14" s="25"/>
      <c r="H14" s="26"/>
      <c r="I14" s="26"/>
      <c r="J14" s="26"/>
      <c r="K14" s="26"/>
      <c r="L14" s="27"/>
      <c r="M14" s="20">
        <f t="shared" si="0"/>
        <v>0.03</v>
      </c>
      <c r="N14" s="21">
        <v>140</v>
      </c>
      <c r="O14" s="22">
        <f t="shared" si="1"/>
        <v>4.2</v>
      </c>
      <c r="P14" s="20">
        <f t="shared" si="2"/>
        <v>0</v>
      </c>
      <c r="Q14" s="21">
        <v>240</v>
      </c>
      <c r="R14" s="22">
        <f t="shared" si="3"/>
        <v>0</v>
      </c>
      <c r="S14" s="23">
        <f t="shared" si="4"/>
        <v>4.2</v>
      </c>
      <c r="T14" s="67"/>
      <c r="U14" s="52"/>
      <c r="V14" s="52"/>
      <c r="W14" s="52"/>
      <c r="X14" s="43"/>
      <c r="Y14" s="43"/>
    </row>
    <row r="15" spans="1:25" x14ac:dyDescent="0.25">
      <c r="A15" s="24" t="s">
        <v>80</v>
      </c>
      <c r="B15" s="16" t="s">
        <v>53</v>
      </c>
      <c r="C15" s="28"/>
      <c r="D15" s="29"/>
      <c r="E15" s="26"/>
      <c r="F15" s="27">
        <v>0.20699999999999999</v>
      </c>
      <c r="G15" s="25"/>
      <c r="H15" s="26"/>
      <c r="I15" s="26"/>
      <c r="J15" s="26"/>
      <c r="K15" s="26"/>
      <c r="L15" s="27"/>
      <c r="M15" s="20">
        <f t="shared" si="0"/>
        <v>0.20699999999999999</v>
      </c>
      <c r="N15" s="21">
        <v>140</v>
      </c>
      <c r="O15" s="22">
        <f t="shared" si="1"/>
        <v>28.979999999999997</v>
      </c>
      <c r="P15" s="20">
        <f t="shared" si="2"/>
        <v>0</v>
      </c>
      <c r="Q15" s="21">
        <v>240</v>
      </c>
      <c r="R15" s="22">
        <f t="shared" si="3"/>
        <v>0</v>
      </c>
      <c r="S15" s="23">
        <f t="shared" si="4"/>
        <v>28.979999999999997</v>
      </c>
      <c r="T15" s="67"/>
      <c r="U15" s="52">
        <v>80</v>
      </c>
      <c r="V15" s="52">
        <f t="shared" si="5"/>
        <v>16.559999999999999</v>
      </c>
      <c r="W15" s="52">
        <f t="shared" si="6"/>
        <v>0</v>
      </c>
      <c r="X15" s="43"/>
      <c r="Y15" s="43"/>
    </row>
    <row r="16" spans="1:25" x14ac:dyDescent="0.25">
      <c r="A16" s="24" t="s">
        <v>90</v>
      </c>
      <c r="B16" s="16" t="s">
        <v>53</v>
      </c>
      <c r="C16" s="28"/>
      <c r="D16" s="29"/>
      <c r="E16" s="26"/>
      <c r="F16" s="27"/>
      <c r="G16" s="25"/>
      <c r="H16" s="26"/>
      <c r="I16" s="26"/>
      <c r="J16" s="26">
        <v>1.3299999999999999E-2</v>
      </c>
      <c r="K16" s="26"/>
      <c r="L16" s="27">
        <v>5.5E-2</v>
      </c>
      <c r="M16" s="20">
        <f t="shared" si="0"/>
        <v>0</v>
      </c>
      <c r="N16" s="21">
        <v>140</v>
      </c>
      <c r="O16" s="22">
        <f t="shared" si="1"/>
        <v>0</v>
      </c>
      <c r="P16" s="20">
        <f t="shared" si="2"/>
        <v>6.83E-2</v>
      </c>
      <c r="Q16" s="21">
        <v>240</v>
      </c>
      <c r="R16" s="22">
        <f t="shared" si="3"/>
        <v>16.391999999999999</v>
      </c>
      <c r="S16" s="23">
        <f t="shared" si="4"/>
        <v>16.391999999999999</v>
      </c>
      <c r="T16" s="67"/>
      <c r="U16" s="52">
        <v>67.349999999999994</v>
      </c>
      <c r="V16" s="52">
        <f t="shared" si="5"/>
        <v>0</v>
      </c>
      <c r="W16" s="52">
        <f t="shared" si="6"/>
        <v>4.6000049999999995</v>
      </c>
      <c r="X16" s="43"/>
      <c r="Y16" s="43"/>
    </row>
    <row r="17" spans="1:25" x14ac:dyDescent="0.25">
      <c r="A17" s="24" t="s">
        <v>82</v>
      </c>
      <c r="B17" s="16" t="s">
        <v>53</v>
      </c>
      <c r="C17" s="28"/>
      <c r="D17" s="26"/>
      <c r="E17" s="26"/>
      <c r="F17" s="27"/>
      <c r="G17" s="25"/>
      <c r="H17" s="26">
        <v>1.2500000000000001E-2</v>
      </c>
      <c r="I17" s="26"/>
      <c r="J17" s="26"/>
      <c r="K17" s="26"/>
      <c r="L17" s="27"/>
      <c r="M17" s="20">
        <f t="shared" si="0"/>
        <v>0</v>
      </c>
      <c r="N17" s="21">
        <v>140</v>
      </c>
      <c r="O17" s="22">
        <f t="shared" si="1"/>
        <v>0</v>
      </c>
      <c r="P17" s="20">
        <f t="shared" si="2"/>
        <v>1.2500000000000001E-2</v>
      </c>
      <c r="Q17" s="21">
        <v>240</v>
      </c>
      <c r="R17" s="22">
        <f t="shared" si="3"/>
        <v>3</v>
      </c>
      <c r="S17" s="23">
        <f t="shared" si="4"/>
        <v>3</v>
      </c>
      <c r="T17" s="67"/>
      <c r="U17" s="52">
        <v>37</v>
      </c>
      <c r="V17" s="52">
        <f t="shared" si="5"/>
        <v>0</v>
      </c>
      <c r="W17" s="52">
        <f t="shared" si="6"/>
        <v>0.46250000000000002</v>
      </c>
      <c r="X17" s="43"/>
      <c r="Y17" s="43"/>
    </row>
    <row r="18" spans="1:25" x14ac:dyDescent="0.25">
      <c r="A18" s="24" t="s">
        <v>104</v>
      </c>
      <c r="B18" s="16" t="s">
        <v>53</v>
      </c>
      <c r="C18" s="28"/>
      <c r="D18" s="26"/>
      <c r="E18" s="26"/>
      <c r="F18" s="27"/>
      <c r="G18" s="25">
        <v>0.1789</v>
      </c>
      <c r="H18" s="26"/>
      <c r="I18" s="26"/>
      <c r="J18" s="26"/>
      <c r="K18" s="26"/>
      <c r="L18" s="27"/>
      <c r="M18" s="20">
        <f t="shared" si="0"/>
        <v>0</v>
      </c>
      <c r="N18" s="21">
        <v>140</v>
      </c>
      <c r="O18" s="22">
        <f t="shared" si="1"/>
        <v>0</v>
      </c>
      <c r="P18" s="20">
        <f t="shared" si="2"/>
        <v>0.1789</v>
      </c>
      <c r="Q18" s="21">
        <v>240</v>
      </c>
      <c r="R18" s="22">
        <f t="shared" si="3"/>
        <v>42.936</v>
      </c>
      <c r="S18" s="23">
        <f t="shared" si="4"/>
        <v>42.936</v>
      </c>
      <c r="T18" s="67"/>
      <c r="U18" s="52">
        <v>250</v>
      </c>
      <c r="V18" s="52">
        <f t="shared" si="5"/>
        <v>0</v>
      </c>
      <c r="W18" s="52">
        <f t="shared" si="6"/>
        <v>44.725000000000001</v>
      </c>
      <c r="X18" s="43"/>
      <c r="Y18" s="43"/>
    </row>
    <row r="19" spans="1:25" x14ac:dyDescent="0.25">
      <c r="A19" s="24" t="s">
        <v>126</v>
      </c>
      <c r="B19" s="16" t="s">
        <v>53</v>
      </c>
      <c r="C19" s="28"/>
      <c r="D19" s="26"/>
      <c r="E19" s="26"/>
      <c r="F19" s="27"/>
      <c r="G19" s="25"/>
      <c r="H19" s="26"/>
      <c r="I19" s="26"/>
      <c r="J19" s="26"/>
      <c r="K19" s="26"/>
      <c r="L19" s="27"/>
      <c r="M19" s="20">
        <f t="shared" si="0"/>
        <v>0</v>
      </c>
      <c r="N19" s="21">
        <v>140</v>
      </c>
      <c r="O19" s="22">
        <f t="shared" si="1"/>
        <v>0</v>
      </c>
      <c r="P19" s="20">
        <f t="shared" si="2"/>
        <v>0</v>
      </c>
      <c r="Q19" s="21">
        <v>240</v>
      </c>
      <c r="R19" s="22">
        <f t="shared" si="3"/>
        <v>0</v>
      </c>
      <c r="S19" s="23">
        <f t="shared" si="4"/>
        <v>0</v>
      </c>
      <c r="T19" s="67"/>
      <c r="U19" s="52">
        <v>250</v>
      </c>
      <c r="V19" s="52">
        <f t="shared" si="5"/>
        <v>0</v>
      </c>
      <c r="W19" s="52">
        <f t="shared" si="6"/>
        <v>0</v>
      </c>
      <c r="X19" s="43"/>
      <c r="Y19" s="43"/>
    </row>
    <row r="20" spans="1:25" x14ac:dyDescent="0.25">
      <c r="A20" s="58" t="s">
        <v>81</v>
      </c>
      <c r="B20" s="16" t="s">
        <v>53</v>
      </c>
      <c r="C20" s="28"/>
      <c r="D20" s="26"/>
      <c r="E20" s="26"/>
      <c r="F20" s="27"/>
      <c r="G20" s="25"/>
      <c r="H20" s="26"/>
      <c r="I20" s="26"/>
      <c r="J20" s="26"/>
      <c r="K20" s="26"/>
      <c r="L20" s="27"/>
      <c r="M20" s="20">
        <f t="shared" si="0"/>
        <v>0</v>
      </c>
      <c r="N20" s="21">
        <v>140</v>
      </c>
      <c r="O20" s="22">
        <f t="shared" si="1"/>
        <v>0</v>
      </c>
      <c r="P20" s="20">
        <f t="shared" si="2"/>
        <v>0</v>
      </c>
      <c r="Q20" s="21">
        <v>240</v>
      </c>
      <c r="R20" s="22">
        <f t="shared" si="3"/>
        <v>0</v>
      </c>
      <c r="S20" s="23">
        <f t="shared" si="4"/>
        <v>0</v>
      </c>
      <c r="T20" s="67"/>
      <c r="U20" s="52">
        <v>40</v>
      </c>
      <c r="V20" s="52">
        <f t="shared" si="5"/>
        <v>0</v>
      </c>
      <c r="W20" s="52">
        <f t="shared" si="6"/>
        <v>0</v>
      </c>
      <c r="X20" s="43"/>
      <c r="Y20" s="43"/>
    </row>
    <row r="21" spans="1:25" x14ac:dyDescent="0.25">
      <c r="A21" s="24" t="s">
        <v>83</v>
      </c>
      <c r="B21" s="16" t="s">
        <v>53</v>
      </c>
      <c r="C21" s="28"/>
      <c r="D21" s="26"/>
      <c r="E21" s="26"/>
      <c r="F21" s="27"/>
      <c r="G21" s="25"/>
      <c r="H21" s="26">
        <v>5.0000000000000001E-3</v>
      </c>
      <c r="I21" s="26"/>
      <c r="J21" s="26"/>
      <c r="K21" s="26"/>
      <c r="L21" s="27"/>
      <c r="M21" s="20">
        <f t="shared" si="0"/>
        <v>0</v>
      </c>
      <c r="N21" s="21">
        <v>140</v>
      </c>
      <c r="O21" s="22">
        <f t="shared" si="1"/>
        <v>0</v>
      </c>
      <c r="P21" s="20">
        <f t="shared" si="2"/>
        <v>5.0000000000000001E-3</v>
      </c>
      <c r="Q21" s="21">
        <v>240</v>
      </c>
      <c r="R21" s="22">
        <f t="shared" si="3"/>
        <v>1.2</v>
      </c>
      <c r="S21" s="23">
        <f t="shared" si="4"/>
        <v>1.2</v>
      </c>
      <c r="T21" s="67"/>
      <c r="U21" s="52">
        <v>158</v>
      </c>
      <c r="V21" s="52">
        <f t="shared" si="5"/>
        <v>0</v>
      </c>
      <c r="W21" s="52">
        <f t="shared" si="6"/>
        <v>0.79</v>
      </c>
      <c r="X21" s="43"/>
      <c r="Y21" s="43"/>
    </row>
    <row r="22" spans="1:25" x14ac:dyDescent="0.25">
      <c r="A22" s="24" t="s">
        <v>84</v>
      </c>
      <c r="B22" s="16" t="s">
        <v>53</v>
      </c>
      <c r="C22" s="28"/>
      <c r="D22" s="26">
        <v>5.0000000000000001E-4</v>
      </c>
      <c r="E22" s="26"/>
      <c r="F22" s="27"/>
      <c r="G22" s="25"/>
      <c r="H22" s="26">
        <v>1E-3</v>
      </c>
      <c r="I22" s="26">
        <v>1E-3</v>
      </c>
      <c r="J22" s="26">
        <v>1E-3</v>
      </c>
      <c r="K22" s="26"/>
      <c r="L22" s="27"/>
      <c r="M22" s="20">
        <f t="shared" si="0"/>
        <v>5.0000000000000001E-4</v>
      </c>
      <c r="N22" s="21">
        <v>140</v>
      </c>
      <c r="O22" s="22">
        <f t="shared" si="1"/>
        <v>7.0000000000000007E-2</v>
      </c>
      <c r="P22" s="20">
        <f t="shared" si="2"/>
        <v>3.0000000000000001E-3</v>
      </c>
      <c r="Q22" s="21">
        <v>240</v>
      </c>
      <c r="R22" s="22">
        <f t="shared" si="3"/>
        <v>0.72</v>
      </c>
      <c r="S22" s="23">
        <f t="shared" si="4"/>
        <v>0.79</v>
      </c>
      <c r="T22" s="67"/>
      <c r="U22" s="52">
        <v>19</v>
      </c>
      <c r="V22" s="52">
        <f t="shared" si="5"/>
        <v>9.4999999999999998E-3</v>
      </c>
      <c r="W22" s="52">
        <f t="shared" si="6"/>
        <v>5.7000000000000002E-2</v>
      </c>
      <c r="X22" s="43"/>
      <c r="Y22" s="43"/>
    </row>
    <row r="23" spans="1:25" x14ac:dyDescent="0.25">
      <c r="A23" s="24" t="s">
        <v>254</v>
      </c>
      <c r="B23" s="16" t="s">
        <v>53</v>
      </c>
      <c r="C23" s="28"/>
      <c r="D23" s="26"/>
      <c r="E23" s="26"/>
      <c r="F23" s="27"/>
      <c r="G23" s="25"/>
      <c r="H23" s="26">
        <v>5.3699999999999998E-2</v>
      </c>
      <c r="I23" s="26"/>
      <c r="J23" s="26"/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5.3699999999999998E-2</v>
      </c>
      <c r="Q23" s="21">
        <v>240</v>
      </c>
      <c r="R23" s="22">
        <f t="shared" si="3"/>
        <v>12.888</v>
      </c>
      <c r="S23" s="23">
        <f t="shared" si="4"/>
        <v>12.888</v>
      </c>
      <c r="T23" s="67"/>
      <c r="U23" s="52">
        <v>275.17</v>
      </c>
      <c r="V23" s="52">
        <f t="shared" si="5"/>
        <v>0</v>
      </c>
      <c r="W23" s="52">
        <f t="shared" si="6"/>
        <v>14.776629</v>
      </c>
      <c r="X23" s="43"/>
      <c r="Y23" s="43"/>
    </row>
    <row r="24" spans="1:25" x14ac:dyDescent="0.25">
      <c r="A24" s="24" t="s">
        <v>86</v>
      </c>
      <c r="B24" s="16" t="s">
        <v>53</v>
      </c>
      <c r="C24" s="28"/>
      <c r="D24" s="26"/>
      <c r="E24" s="26"/>
      <c r="F24" s="27"/>
      <c r="G24" s="30"/>
      <c r="H24" s="26">
        <v>0.15</v>
      </c>
      <c r="I24" s="26"/>
      <c r="J24" s="26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0.15</v>
      </c>
      <c r="Q24" s="21">
        <v>240</v>
      </c>
      <c r="R24" s="22">
        <f t="shared" si="3"/>
        <v>36</v>
      </c>
      <c r="S24" s="23">
        <f t="shared" si="4"/>
        <v>36</v>
      </c>
      <c r="T24" s="67"/>
      <c r="U24" s="52">
        <v>39</v>
      </c>
      <c r="V24" s="52">
        <f t="shared" si="5"/>
        <v>0</v>
      </c>
      <c r="W24" s="52">
        <f t="shared" si="6"/>
        <v>5.85</v>
      </c>
      <c r="X24" s="43"/>
      <c r="Y24" s="43"/>
    </row>
    <row r="25" spans="1:25" x14ac:dyDescent="0.25">
      <c r="A25" s="24" t="s">
        <v>105</v>
      </c>
      <c r="B25" s="16" t="s">
        <v>53</v>
      </c>
      <c r="C25" s="28"/>
      <c r="D25" s="26"/>
      <c r="E25" s="26"/>
      <c r="F25" s="27"/>
      <c r="G25" s="25"/>
      <c r="H25" s="26">
        <v>1.15E-2</v>
      </c>
      <c r="I25" s="26"/>
      <c r="J25" s="26"/>
      <c r="K25" s="26"/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1.15E-2</v>
      </c>
      <c r="Q25" s="21">
        <v>240</v>
      </c>
      <c r="R25" s="22">
        <f t="shared" si="3"/>
        <v>2.76</v>
      </c>
      <c r="S25" s="23">
        <f t="shared" si="4"/>
        <v>2.76</v>
      </c>
      <c r="T25" s="67"/>
      <c r="U25" s="52">
        <v>37</v>
      </c>
      <c r="V25" s="52">
        <f t="shared" si="5"/>
        <v>0</v>
      </c>
      <c r="W25" s="52">
        <f t="shared" si="6"/>
        <v>0.42549999999999999</v>
      </c>
      <c r="X25" s="43"/>
      <c r="Y25" s="43"/>
    </row>
    <row r="26" spans="1:25" x14ac:dyDescent="0.25">
      <c r="A26" s="24" t="s">
        <v>73</v>
      </c>
      <c r="B26" s="16" t="s">
        <v>53</v>
      </c>
      <c r="C26" s="28"/>
      <c r="D26" s="26"/>
      <c r="E26" s="26"/>
      <c r="F26" s="27"/>
      <c r="G26" s="25"/>
      <c r="H26" s="26"/>
      <c r="I26" s="26">
        <v>7.1999999999999995E-2</v>
      </c>
      <c r="J26" s="26"/>
      <c r="K26" s="26"/>
      <c r="L26" s="27"/>
      <c r="M26" s="20">
        <f t="shared" si="0"/>
        <v>0</v>
      </c>
      <c r="N26" s="21">
        <v>140</v>
      </c>
      <c r="O26" s="22">
        <f t="shared" si="1"/>
        <v>0</v>
      </c>
      <c r="P26" s="20">
        <f t="shared" si="2"/>
        <v>7.1999999999999995E-2</v>
      </c>
      <c r="Q26" s="21">
        <v>240</v>
      </c>
      <c r="R26" s="22">
        <f t="shared" si="3"/>
        <v>17.279999999999998</v>
      </c>
      <c r="S26" s="23">
        <f t="shared" si="4"/>
        <v>17.279999999999998</v>
      </c>
      <c r="T26" s="67"/>
      <c r="U26" s="52">
        <v>130</v>
      </c>
      <c r="V26" s="52">
        <f t="shared" si="5"/>
        <v>0</v>
      </c>
      <c r="W26" s="52">
        <f t="shared" si="6"/>
        <v>9.36</v>
      </c>
      <c r="X26" s="43"/>
      <c r="Y26" s="43"/>
    </row>
    <row r="27" spans="1:25" x14ac:dyDescent="0.25">
      <c r="A27" s="24" t="s">
        <v>120</v>
      </c>
      <c r="B27" s="16" t="s">
        <v>53</v>
      </c>
      <c r="C27" s="28"/>
      <c r="D27" s="26"/>
      <c r="E27" s="26"/>
      <c r="F27" s="27"/>
      <c r="G27" s="25"/>
      <c r="H27" s="26"/>
      <c r="I27" s="26"/>
      <c r="J27" s="26">
        <v>9.4600000000000004E-2</v>
      </c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9.4600000000000004E-2</v>
      </c>
      <c r="Q27" s="21">
        <v>240</v>
      </c>
      <c r="R27" s="22">
        <f t="shared" si="3"/>
        <v>22.704000000000001</v>
      </c>
      <c r="S27" s="23">
        <f t="shared" si="4"/>
        <v>22.704000000000001</v>
      </c>
      <c r="T27" s="67"/>
      <c r="U27" s="52">
        <v>444</v>
      </c>
      <c r="V27" s="52">
        <f t="shared" si="5"/>
        <v>0</v>
      </c>
      <c r="W27" s="52">
        <f t="shared" si="6"/>
        <v>42.002400000000002</v>
      </c>
      <c r="X27" s="43"/>
      <c r="Y27" s="43"/>
    </row>
    <row r="28" spans="1:25" x14ac:dyDescent="0.25">
      <c r="A28" s="24" t="s">
        <v>108</v>
      </c>
      <c r="B28" s="16" t="s">
        <v>53</v>
      </c>
      <c r="C28" s="28"/>
      <c r="D28" s="26"/>
      <c r="E28" s="26"/>
      <c r="F28" s="27"/>
      <c r="G28" s="25"/>
      <c r="H28" s="26"/>
      <c r="I28" s="26"/>
      <c r="J28" s="26"/>
      <c r="K28" s="26">
        <v>0.06</v>
      </c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0.06</v>
      </c>
      <c r="Q28" s="21">
        <v>240</v>
      </c>
      <c r="R28" s="22">
        <f t="shared" si="3"/>
        <v>14.399999999999999</v>
      </c>
      <c r="S28" s="23">
        <f t="shared" si="4"/>
        <v>14.399999999999999</v>
      </c>
      <c r="T28" s="67"/>
      <c r="U28" s="52">
        <v>52</v>
      </c>
      <c r="V28" s="52">
        <f t="shared" si="5"/>
        <v>0</v>
      </c>
      <c r="W28" s="52">
        <f t="shared" si="6"/>
        <v>3.12</v>
      </c>
      <c r="X28" s="43"/>
      <c r="Y28" s="43"/>
    </row>
    <row r="29" spans="1:25" x14ac:dyDescent="0.25">
      <c r="A29" s="24" t="s">
        <v>256</v>
      </c>
      <c r="B29" s="16" t="s">
        <v>53</v>
      </c>
      <c r="C29" s="28"/>
      <c r="D29" s="26"/>
      <c r="E29" s="26"/>
      <c r="F29" s="27"/>
      <c r="G29" s="25"/>
      <c r="H29" s="26"/>
      <c r="I29" s="26"/>
      <c r="J29" s="26"/>
      <c r="K29" s="26"/>
      <c r="L29" s="27">
        <v>1.6E-2</v>
      </c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1.6E-2</v>
      </c>
      <c r="Q29" s="21">
        <v>240</v>
      </c>
      <c r="R29" s="22">
        <f t="shared" si="3"/>
        <v>3.84</v>
      </c>
      <c r="S29" s="23">
        <f t="shared" si="4"/>
        <v>3.84</v>
      </c>
      <c r="T29" s="67"/>
      <c r="U29" s="52">
        <v>48.7</v>
      </c>
      <c r="V29" s="52">
        <f t="shared" si="5"/>
        <v>0</v>
      </c>
      <c r="W29" s="52">
        <f t="shared" si="6"/>
        <v>0.77920000000000011</v>
      </c>
      <c r="X29" s="43"/>
      <c r="Y29" s="43"/>
    </row>
    <row r="30" spans="1:25" x14ac:dyDescent="0.25">
      <c r="A30" s="24" t="s">
        <v>157</v>
      </c>
      <c r="B30" s="16" t="s">
        <v>53</v>
      </c>
      <c r="C30" s="28"/>
      <c r="D30" s="26"/>
      <c r="E30" s="26"/>
      <c r="F30" s="27"/>
      <c r="G30" s="25"/>
      <c r="H30" s="26"/>
      <c r="I30" s="26"/>
      <c r="J30" s="26"/>
      <c r="K30" s="26">
        <v>0.01</v>
      </c>
      <c r="L30" s="27"/>
      <c r="M30" s="20">
        <f t="shared" si="0"/>
        <v>0</v>
      </c>
      <c r="N30" s="21">
        <v>140</v>
      </c>
      <c r="O30" s="22">
        <f t="shared" si="1"/>
        <v>0</v>
      </c>
      <c r="P30" s="20">
        <f t="shared" si="2"/>
        <v>0.01</v>
      </c>
      <c r="Q30" s="21">
        <v>240</v>
      </c>
      <c r="R30" s="22">
        <f t="shared" si="3"/>
        <v>2.4</v>
      </c>
      <c r="S30" s="23">
        <f t="shared" si="4"/>
        <v>2.4</v>
      </c>
      <c r="T30" s="67"/>
      <c r="U30" s="52">
        <v>135</v>
      </c>
      <c r="V30" s="52">
        <f t="shared" si="5"/>
        <v>0</v>
      </c>
      <c r="W30" s="52">
        <f t="shared" si="6"/>
        <v>1.35</v>
      </c>
      <c r="X30" s="43"/>
      <c r="Y30" s="43"/>
    </row>
    <row r="31" spans="1:25" ht="16.5" x14ac:dyDescent="0.3">
      <c r="A31" s="24" t="s">
        <v>172</v>
      </c>
      <c r="B31" s="16" t="s">
        <v>53</v>
      </c>
      <c r="C31" s="28"/>
      <c r="D31" s="26"/>
      <c r="E31" s="26"/>
      <c r="F31" s="27"/>
      <c r="G31" s="25"/>
      <c r="H31" s="26"/>
      <c r="I31" s="26"/>
      <c r="J31" s="31"/>
      <c r="K31" s="59">
        <v>4.1999999999999998E-5</v>
      </c>
      <c r="L31" s="27"/>
      <c r="M31" s="20">
        <f t="shared" si="0"/>
        <v>0</v>
      </c>
      <c r="N31" s="21">
        <v>140</v>
      </c>
      <c r="O31" s="22">
        <f t="shared" si="1"/>
        <v>0</v>
      </c>
      <c r="P31" s="20">
        <f t="shared" si="2"/>
        <v>4.1999999999999998E-5</v>
      </c>
      <c r="Q31" s="21">
        <v>240</v>
      </c>
      <c r="R31" s="22">
        <f t="shared" si="3"/>
        <v>1.0079999999999999E-2</v>
      </c>
      <c r="S31" s="23">
        <f t="shared" si="4"/>
        <v>1.0079999999999999E-2</v>
      </c>
      <c r="T31" s="67"/>
      <c r="U31" s="52">
        <v>4380</v>
      </c>
      <c r="V31" s="52">
        <f t="shared" si="5"/>
        <v>0</v>
      </c>
      <c r="W31" s="52">
        <f t="shared" si="6"/>
        <v>0.18395999999999998</v>
      </c>
      <c r="X31" s="43"/>
      <c r="Y31" s="43"/>
    </row>
    <row r="32" spans="1:25" x14ac:dyDescent="0.25">
      <c r="A32" s="24" t="s">
        <v>134</v>
      </c>
      <c r="B32" s="16" t="s">
        <v>53</v>
      </c>
      <c r="C32" s="28"/>
      <c r="D32" s="26"/>
      <c r="E32" s="26"/>
      <c r="F32" s="27"/>
      <c r="G32" s="25"/>
      <c r="H32" s="57">
        <v>1.0000000000000001E-5</v>
      </c>
      <c r="I32" s="26"/>
      <c r="J32" s="26"/>
      <c r="K32" s="26"/>
      <c r="L32" s="27"/>
      <c r="M32" s="20">
        <f t="shared" si="0"/>
        <v>0</v>
      </c>
      <c r="N32" s="21">
        <v>140</v>
      </c>
      <c r="O32" s="22">
        <f t="shared" si="1"/>
        <v>0</v>
      </c>
      <c r="P32" s="20">
        <f t="shared" si="2"/>
        <v>1.0000000000000001E-5</v>
      </c>
      <c r="Q32" s="21">
        <v>240</v>
      </c>
      <c r="R32" s="22">
        <f t="shared" si="3"/>
        <v>2.4000000000000002E-3</v>
      </c>
      <c r="S32" s="23">
        <f t="shared" si="4"/>
        <v>2.4000000000000002E-3</v>
      </c>
      <c r="T32" s="67"/>
      <c r="U32" s="52"/>
      <c r="V32" s="52"/>
      <c r="W32" s="52"/>
      <c r="X32" s="43"/>
      <c r="Y32" s="43"/>
    </row>
    <row r="33" spans="1:25" x14ac:dyDescent="0.25">
      <c r="A33" s="24" t="s">
        <v>107</v>
      </c>
      <c r="B33" s="16" t="s">
        <v>53</v>
      </c>
      <c r="C33" s="28"/>
      <c r="D33" s="26"/>
      <c r="E33" s="26"/>
      <c r="F33" s="27"/>
      <c r="G33" s="25"/>
      <c r="H33" s="26">
        <v>1E-3</v>
      </c>
      <c r="I33" s="26"/>
      <c r="J33" s="26"/>
      <c r="K33" s="26"/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1E-3</v>
      </c>
      <c r="Q33" s="21">
        <v>240</v>
      </c>
      <c r="R33" s="22">
        <f t="shared" si="3"/>
        <v>0.24</v>
      </c>
      <c r="S33" s="23">
        <f t="shared" si="4"/>
        <v>0.24</v>
      </c>
      <c r="T33" s="67"/>
      <c r="U33" s="52"/>
      <c r="V33" s="52"/>
      <c r="W33" s="52"/>
      <c r="X33" s="43"/>
      <c r="Y33" s="43"/>
    </row>
    <row r="34" spans="1:25" x14ac:dyDescent="0.25">
      <c r="A34" s="24"/>
      <c r="B34" s="16" t="s">
        <v>53</v>
      </c>
      <c r="C34" s="28"/>
      <c r="D34" s="26"/>
      <c r="E34" s="26"/>
      <c r="F34" s="27"/>
      <c r="G34" s="25"/>
      <c r="H34" s="26"/>
      <c r="I34" s="26"/>
      <c r="J34" s="26"/>
      <c r="K34" s="26"/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0</v>
      </c>
      <c r="Q34" s="21">
        <v>240</v>
      </c>
      <c r="R34" s="22">
        <f t="shared" si="3"/>
        <v>0</v>
      </c>
      <c r="S34" s="23">
        <f t="shared" si="4"/>
        <v>0</v>
      </c>
      <c r="T34" s="67"/>
      <c r="U34" s="52"/>
      <c r="V34" s="52"/>
      <c r="W34" s="52"/>
      <c r="X34" s="43"/>
      <c r="Y34" s="43"/>
    </row>
    <row r="35" spans="1:25" x14ac:dyDescent="0.25">
      <c r="A35" s="24"/>
      <c r="B35" s="16" t="s">
        <v>53</v>
      </c>
      <c r="C35" s="25"/>
      <c r="D35" s="26"/>
      <c r="E35" s="26"/>
      <c r="F35" s="27"/>
      <c r="G35" s="25"/>
      <c r="H35" s="26"/>
      <c r="I35" s="26"/>
      <c r="J35" s="26"/>
      <c r="K35" s="26"/>
      <c r="L35" s="27"/>
      <c r="M35" s="20">
        <f t="shared" si="0"/>
        <v>0</v>
      </c>
      <c r="N35" s="21">
        <v>140</v>
      </c>
      <c r="O35" s="22">
        <f t="shared" si="1"/>
        <v>0</v>
      </c>
      <c r="P35" s="20">
        <f t="shared" si="2"/>
        <v>0</v>
      </c>
      <c r="Q35" s="21">
        <v>240</v>
      </c>
      <c r="R35" s="22">
        <f t="shared" si="3"/>
        <v>0</v>
      </c>
      <c r="S35" s="23">
        <f t="shared" si="4"/>
        <v>0</v>
      </c>
      <c r="T35" s="67"/>
      <c r="U35" s="52"/>
      <c r="V35" s="52"/>
      <c r="W35" s="52"/>
      <c r="X35" s="43"/>
      <c r="Y35" s="43"/>
    </row>
    <row r="36" spans="1:25" x14ac:dyDescent="0.25">
      <c r="A36" s="24"/>
      <c r="B36" s="16" t="s">
        <v>53</v>
      </c>
      <c r="C36" s="25"/>
      <c r="D36" s="26"/>
      <c r="E36" s="26"/>
      <c r="F36" s="27"/>
      <c r="G36" s="25"/>
      <c r="H36" s="26"/>
      <c r="I36" s="26"/>
      <c r="J36" s="26"/>
      <c r="K36" s="26"/>
      <c r="L36" s="27"/>
      <c r="M36" s="20">
        <f t="shared" si="0"/>
        <v>0</v>
      </c>
      <c r="N36" s="21">
        <v>140</v>
      </c>
      <c r="O36" s="22">
        <f t="shared" si="1"/>
        <v>0</v>
      </c>
      <c r="P36" s="20">
        <f t="shared" si="2"/>
        <v>0</v>
      </c>
      <c r="Q36" s="21">
        <v>240</v>
      </c>
      <c r="R36" s="22">
        <f t="shared" si="3"/>
        <v>0</v>
      </c>
      <c r="S36" s="23">
        <f t="shared" si="4"/>
        <v>0</v>
      </c>
      <c r="T36" s="67"/>
      <c r="U36" s="52"/>
      <c r="V36" s="53">
        <f>SUM(V8:V35)</f>
        <v>45.947200000000002</v>
      </c>
      <c r="W36" s="53">
        <f>SUM(W8:W35)</f>
        <v>143.78931</v>
      </c>
      <c r="X36" s="43"/>
      <c r="Y36" s="43"/>
    </row>
    <row r="37" spans="1:25" ht="15.75" thickBot="1" x14ac:dyDescent="0.3">
      <c r="A37" s="32"/>
      <c r="B37" s="45" t="s">
        <v>53</v>
      </c>
      <c r="C37" s="33"/>
      <c r="D37" s="34"/>
      <c r="E37" s="34"/>
      <c r="F37" s="35"/>
      <c r="G37" s="33"/>
      <c r="H37" s="34"/>
      <c r="I37" s="34"/>
      <c r="J37" s="34"/>
      <c r="K37" s="34"/>
      <c r="L37" s="35"/>
      <c r="M37" s="39">
        <f t="shared" si="0"/>
        <v>0</v>
      </c>
      <c r="N37" s="40">
        <v>140</v>
      </c>
      <c r="O37" s="41">
        <f t="shared" si="1"/>
        <v>0</v>
      </c>
      <c r="P37" s="39">
        <f t="shared" si="2"/>
        <v>0</v>
      </c>
      <c r="Q37" s="21">
        <v>240</v>
      </c>
      <c r="R37" s="41">
        <f t="shared" si="3"/>
        <v>0</v>
      </c>
      <c r="S37" s="42">
        <f t="shared" si="4"/>
        <v>0</v>
      </c>
      <c r="T37" s="67"/>
      <c r="U37" s="52"/>
      <c r="V37" s="52"/>
      <c r="W37" s="53">
        <f>V36+W36</f>
        <v>189.73651000000001</v>
      </c>
      <c r="X37" s="43"/>
      <c r="Y37" s="43"/>
    </row>
    <row r="38" spans="1:25" x14ac:dyDescent="0.25">
      <c r="A38" s="4"/>
      <c r="B38" s="4"/>
      <c r="C38" s="4"/>
      <c r="D38" s="4"/>
      <c r="E38" s="116"/>
      <c r="F38" s="116"/>
      <c r="G38" s="116"/>
      <c r="H38" s="116"/>
      <c r="I38" s="4"/>
      <c r="J38" s="4"/>
      <c r="K38" s="4"/>
      <c r="L38" s="4"/>
      <c r="M38" s="4"/>
      <c r="N38" s="4"/>
      <c r="O38" s="4"/>
      <c r="P38" s="4"/>
      <c r="Q38" s="4"/>
      <c r="R38" s="4"/>
      <c r="S38" s="36"/>
      <c r="T38" s="4"/>
    </row>
    <row r="39" spans="1:25" x14ac:dyDescent="0.25">
      <c r="A39" s="4" t="s">
        <v>54</v>
      </c>
      <c r="B39" s="4"/>
      <c r="C39" s="4"/>
      <c r="D39" s="4"/>
      <c r="E39" s="117" t="s">
        <v>55</v>
      </c>
      <c r="F39" s="117"/>
      <c r="G39" s="117"/>
      <c r="H39" s="117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6" spans="1:25" x14ac:dyDescent="0.25">
      <c r="A46" s="56" t="s">
        <v>127</v>
      </c>
      <c r="B46" s="4"/>
      <c r="C46" s="118" t="s">
        <v>34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4"/>
      <c r="N46" s="114"/>
      <c r="O46" s="114"/>
      <c r="P46" s="114"/>
      <c r="Q46" s="4"/>
      <c r="R46" s="4"/>
      <c r="S46" s="4"/>
      <c r="T46" s="4"/>
    </row>
    <row r="47" spans="1:25" x14ac:dyDescent="0.25">
      <c r="A47" s="4"/>
      <c r="B47" s="5"/>
      <c r="C47" s="114" t="s">
        <v>252</v>
      </c>
      <c r="D47" s="114"/>
      <c r="E47" s="114"/>
      <c r="F47" s="114"/>
      <c r="G47" s="114"/>
      <c r="H47" s="114"/>
      <c r="I47" s="114"/>
      <c r="J47" s="114"/>
      <c r="K47" s="114"/>
      <c r="L47" s="4"/>
      <c r="M47" s="114"/>
      <c r="N47" s="114"/>
      <c r="O47" s="114"/>
      <c r="P47" s="114"/>
      <c r="Q47" s="4"/>
      <c r="R47" s="4"/>
      <c r="S47" s="4"/>
      <c r="T47" s="4"/>
    </row>
    <row r="48" spans="1:25" ht="15.75" thickBot="1" x14ac:dyDescent="0.3">
      <c r="A48" s="4"/>
      <c r="B48" s="4"/>
      <c r="C48" s="119" t="s">
        <v>35</v>
      </c>
      <c r="D48" s="119"/>
      <c r="E48" s="119"/>
      <c r="F48" s="119"/>
      <c r="G48" s="119"/>
      <c r="H48" s="119"/>
      <c r="I48" s="119"/>
      <c r="J48" s="119"/>
      <c r="K48" s="4"/>
      <c r="L48" s="4"/>
      <c r="M48" s="114"/>
      <c r="N48" s="114"/>
      <c r="O48" s="114"/>
      <c r="P48" s="114"/>
      <c r="Q48" s="4"/>
      <c r="R48" s="4"/>
      <c r="S48" s="4"/>
      <c r="T48" s="4"/>
    </row>
    <row r="49" spans="1:25" ht="15" customHeight="1" x14ac:dyDescent="0.25">
      <c r="A49" s="99" t="s">
        <v>36</v>
      </c>
      <c r="B49" s="102" t="s">
        <v>37</v>
      </c>
      <c r="C49" s="105" t="s">
        <v>38</v>
      </c>
      <c r="D49" s="106"/>
      <c r="E49" s="106"/>
      <c r="F49" s="107"/>
      <c r="G49" s="105" t="s">
        <v>39</v>
      </c>
      <c r="H49" s="106"/>
      <c r="I49" s="106"/>
      <c r="J49" s="106"/>
      <c r="K49" s="106"/>
      <c r="L49" s="107"/>
      <c r="M49" s="108" t="s">
        <v>40</v>
      </c>
      <c r="N49" s="109"/>
      <c r="O49" s="110"/>
      <c r="P49" s="120" t="s">
        <v>41</v>
      </c>
      <c r="Q49" s="109"/>
      <c r="R49" s="121"/>
      <c r="S49" s="128" t="s">
        <v>42</v>
      </c>
      <c r="T49" s="131" t="s">
        <v>43</v>
      </c>
      <c r="U49" s="43"/>
      <c r="V49" s="43"/>
      <c r="W49" s="43"/>
      <c r="X49" s="43"/>
      <c r="Y49" s="43"/>
    </row>
    <row r="50" spans="1:25" ht="30" customHeight="1" x14ac:dyDescent="0.25">
      <c r="A50" s="100"/>
      <c r="B50" s="103"/>
      <c r="C50" s="134" t="s">
        <v>28</v>
      </c>
      <c r="D50" s="124" t="s">
        <v>154</v>
      </c>
      <c r="E50" s="124" t="s">
        <v>258</v>
      </c>
      <c r="F50" s="126" t="s">
        <v>67</v>
      </c>
      <c r="G50" s="136" t="s">
        <v>253</v>
      </c>
      <c r="H50" s="124" t="s">
        <v>4</v>
      </c>
      <c r="I50" s="124" t="s">
        <v>23</v>
      </c>
      <c r="J50" s="124" t="s">
        <v>29</v>
      </c>
      <c r="K50" s="124" t="s">
        <v>156</v>
      </c>
      <c r="L50" s="126" t="s">
        <v>260</v>
      </c>
      <c r="M50" s="111"/>
      <c r="N50" s="112"/>
      <c r="O50" s="113"/>
      <c r="P50" s="122"/>
      <c r="Q50" s="112"/>
      <c r="R50" s="123"/>
      <c r="S50" s="129"/>
      <c r="T50" s="132"/>
      <c r="U50" s="43"/>
      <c r="V50" s="43"/>
      <c r="W50" s="43"/>
      <c r="X50" s="43"/>
      <c r="Y50" s="43"/>
    </row>
    <row r="51" spans="1:25" ht="41.25" customHeight="1" thickBot="1" x14ac:dyDescent="0.3">
      <c r="A51" s="101"/>
      <c r="B51" s="104"/>
      <c r="C51" s="135"/>
      <c r="D51" s="125"/>
      <c r="E51" s="125"/>
      <c r="F51" s="127"/>
      <c r="G51" s="137"/>
      <c r="H51" s="125"/>
      <c r="I51" s="125"/>
      <c r="J51" s="125"/>
      <c r="K51" s="125"/>
      <c r="L51" s="127"/>
      <c r="M51" s="6" t="s">
        <v>45</v>
      </c>
      <c r="N51" s="2" t="s">
        <v>46</v>
      </c>
      <c r="O51" s="1" t="s">
        <v>47</v>
      </c>
      <c r="P51" s="7" t="s">
        <v>45</v>
      </c>
      <c r="Q51" s="2" t="s">
        <v>46</v>
      </c>
      <c r="R51" s="3" t="s">
        <v>47</v>
      </c>
      <c r="S51" s="130"/>
      <c r="T51" s="133"/>
      <c r="U51" s="68" t="s">
        <v>177</v>
      </c>
      <c r="V51" s="44"/>
      <c r="W51" s="43"/>
      <c r="X51" s="43"/>
      <c r="Y51" s="43"/>
    </row>
    <row r="52" spans="1:25" ht="15.75" thickBot="1" x14ac:dyDescent="0.3">
      <c r="A52" s="8" t="s">
        <v>48</v>
      </c>
      <c r="B52" s="9"/>
      <c r="C52" s="38" t="s">
        <v>193</v>
      </c>
      <c r="D52" s="10" t="s">
        <v>57</v>
      </c>
      <c r="E52" s="10" t="s">
        <v>49</v>
      </c>
      <c r="F52" s="37" t="s">
        <v>257</v>
      </c>
      <c r="G52" s="38" t="s">
        <v>56</v>
      </c>
      <c r="H52" s="10" t="s">
        <v>49</v>
      </c>
      <c r="I52" s="10" t="s">
        <v>49</v>
      </c>
      <c r="J52" s="10" t="s">
        <v>165</v>
      </c>
      <c r="K52" s="10" t="s">
        <v>49</v>
      </c>
      <c r="L52" s="37" t="s">
        <v>261</v>
      </c>
      <c r="M52" s="11"/>
      <c r="N52" s="12"/>
      <c r="O52" s="13"/>
      <c r="P52" s="11"/>
      <c r="Q52" s="12"/>
      <c r="R52" s="13"/>
      <c r="S52" s="14"/>
      <c r="T52" s="47"/>
      <c r="U52" s="51" t="s">
        <v>128</v>
      </c>
      <c r="V52" s="51" t="s">
        <v>0</v>
      </c>
      <c r="W52" s="51" t="s">
        <v>1</v>
      </c>
      <c r="X52" s="43"/>
      <c r="Y52" s="43"/>
    </row>
    <row r="53" spans="1:25" x14ac:dyDescent="0.25">
      <c r="A53" s="15" t="s">
        <v>96</v>
      </c>
      <c r="B53" s="16" t="s">
        <v>97</v>
      </c>
      <c r="C53" s="17">
        <v>0.04</v>
      </c>
      <c r="D53" s="18"/>
      <c r="E53" s="18"/>
      <c r="F53" s="19"/>
      <c r="G53" s="17"/>
      <c r="H53" s="18"/>
      <c r="I53" s="18"/>
      <c r="J53" s="18">
        <v>8.9999999999999998E-4</v>
      </c>
      <c r="K53" s="18"/>
      <c r="L53" s="19"/>
      <c r="M53" s="20">
        <f>C53+D53+E53+F53</f>
        <v>0.04</v>
      </c>
      <c r="N53" s="21">
        <v>200</v>
      </c>
      <c r="O53" s="22">
        <f>M53*N53</f>
        <v>8</v>
      </c>
      <c r="P53" s="20">
        <f>G53+H53+I53+J53+K53+L53</f>
        <v>8.9999999999999998E-4</v>
      </c>
      <c r="Q53" s="21">
        <v>270</v>
      </c>
      <c r="R53" s="22">
        <f>P53*Q53</f>
        <v>0.24299999999999999</v>
      </c>
      <c r="S53" s="23">
        <f>O53+R53</f>
        <v>8.2430000000000003</v>
      </c>
      <c r="T53" s="67"/>
      <c r="U53" s="52">
        <v>187.5</v>
      </c>
      <c r="V53" s="52">
        <f>M53*U53</f>
        <v>7.5</v>
      </c>
      <c r="W53" s="52">
        <f>P53*U53</f>
        <v>0.16874999999999998</v>
      </c>
      <c r="X53" s="43"/>
      <c r="Y53" s="43"/>
    </row>
    <row r="54" spans="1:25" x14ac:dyDescent="0.25">
      <c r="A54" s="24" t="s">
        <v>155</v>
      </c>
      <c r="B54" s="16" t="s">
        <v>53</v>
      </c>
      <c r="C54" s="25"/>
      <c r="D54" s="26">
        <v>4.07E-2</v>
      </c>
      <c r="E54" s="26"/>
      <c r="F54" s="27"/>
      <c r="G54" s="25"/>
      <c r="H54" s="26"/>
      <c r="I54" s="26"/>
      <c r="J54" s="26"/>
      <c r="K54" s="26"/>
      <c r="L54" s="27"/>
      <c r="M54" s="20">
        <f t="shared" ref="M54:M82" si="7">C54+D54+E54+F54</f>
        <v>4.07E-2</v>
      </c>
      <c r="N54" s="21">
        <v>200</v>
      </c>
      <c r="O54" s="22">
        <f t="shared" ref="O54:O82" si="8">M54*N54</f>
        <v>8.14</v>
      </c>
      <c r="P54" s="20">
        <f t="shared" ref="P54:P82" si="9">G54+H54+I54+J54+K54+L54</f>
        <v>0</v>
      </c>
      <c r="Q54" s="21">
        <v>270</v>
      </c>
      <c r="R54" s="22">
        <f t="shared" ref="R54:R82" si="10">P54*Q54</f>
        <v>0</v>
      </c>
      <c r="S54" s="23">
        <f t="shared" ref="S54:S82" si="11">O54+R54</f>
        <v>8.14</v>
      </c>
      <c r="T54" s="67"/>
      <c r="U54" s="52">
        <v>60</v>
      </c>
      <c r="V54" s="52">
        <f t="shared" ref="V54:V58" si="12">M54*U54</f>
        <v>2.4420000000000002</v>
      </c>
      <c r="W54" s="52">
        <f t="shared" ref="W54:W58" si="13">P54*U54</f>
        <v>0</v>
      </c>
      <c r="X54" s="43"/>
      <c r="Y54" s="43"/>
    </row>
    <row r="55" spans="1:25" x14ac:dyDescent="0.25">
      <c r="A55" s="24" t="s">
        <v>74</v>
      </c>
      <c r="B55" s="16" t="s">
        <v>53</v>
      </c>
      <c r="C55" s="25"/>
      <c r="D55" s="26">
        <v>7.1400000000000005E-2</v>
      </c>
      <c r="E55" s="26">
        <v>4.65E-2</v>
      </c>
      <c r="F55" s="27"/>
      <c r="G55" s="25"/>
      <c r="H55" s="26"/>
      <c r="I55" s="26"/>
      <c r="J55" s="26"/>
      <c r="K55" s="26"/>
      <c r="L55" s="27"/>
      <c r="M55" s="20">
        <f t="shared" si="7"/>
        <v>0.1179</v>
      </c>
      <c r="N55" s="21">
        <v>200</v>
      </c>
      <c r="O55" s="22">
        <f t="shared" si="8"/>
        <v>23.580000000000002</v>
      </c>
      <c r="P55" s="20">
        <f t="shared" si="9"/>
        <v>0</v>
      </c>
      <c r="Q55" s="21">
        <v>270</v>
      </c>
      <c r="R55" s="22">
        <f t="shared" si="10"/>
        <v>0</v>
      </c>
      <c r="S55" s="23">
        <f t="shared" si="11"/>
        <v>23.580000000000002</v>
      </c>
      <c r="T55" s="67"/>
      <c r="U55" s="52">
        <v>70</v>
      </c>
      <c r="V55" s="52">
        <f t="shared" si="12"/>
        <v>8.2530000000000001</v>
      </c>
      <c r="W55" s="52">
        <f t="shared" si="13"/>
        <v>0</v>
      </c>
      <c r="X55" s="43"/>
      <c r="Y55" s="43"/>
    </row>
    <row r="56" spans="1:25" x14ac:dyDescent="0.25">
      <c r="A56" s="24" t="s">
        <v>75</v>
      </c>
      <c r="B56" s="16" t="s">
        <v>53</v>
      </c>
      <c r="C56" s="25"/>
      <c r="D56" s="26">
        <v>4.3E-3</v>
      </c>
      <c r="E56" s="26">
        <v>1.35E-2</v>
      </c>
      <c r="F56" s="27"/>
      <c r="G56" s="25"/>
      <c r="H56" s="26"/>
      <c r="I56" s="26"/>
      <c r="J56" s="26"/>
      <c r="K56" s="26">
        <v>2.4E-2</v>
      </c>
      <c r="L56" s="27"/>
      <c r="M56" s="20">
        <f t="shared" si="7"/>
        <v>1.78E-2</v>
      </c>
      <c r="N56" s="21">
        <v>200</v>
      </c>
      <c r="O56" s="22">
        <f t="shared" si="8"/>
        <v>3.56</v>
      </c>
      <c r="P56" s="20">
        <f t="shared" si="9"/>
        <v>2.4E-2</v>
      </c>
      <c r="Q56" s="21">
        <v>270</v>
      </c>
      <c r="R56" s="22">
        <f t="shared" si="10"/>
        <v>6.48</v>
      </c>
      <c r="S56" s="23">
        <f t="shared" si="11"/>
        <v>10.040000000000001</v>
      </c>
      <c r="T56" s="67"/>
      <c r="U56" s="52">
        <v>85</v>
      </c>
      <c r="V56" s="52">
        <f t="shared" si="12"/>
        <v>1.5129999999999999</v>
      </c>
      <c r="W56" s="52">
        <f t="shared" si="13"/>
        <v>2.04</v>
      </c>
      <c r="X56" s="43"/>
      <c r="Y56" s="43"/>
    </row>
    <row r="57" spans="1:25" x14ac:dyDescent="0.25">
      <c r="A57" s="24" t="s">
        <v>76</v>
      </c>
      <c r="B57" s="16" t="s">
        <v>53</v>
      </c>
      <c r="C57" s="25"/>
      <c r="D57" s="26">
        <v>7.1000000000000004E-3</v>
      </c>
      <c r="E57" s="26"/>
      <c r="F57" s="27"/>
      <c r="G57" s="25"/>
      <c r="H57" s="26"/>
      <c r="I57" s="26">
        <v>8.9999999999999993E-3</v>
      </c>
      <c r="J57" s="26">
        <v>8.3999999999999995E-3</v>
      </c>
      <c r="K57" s="26"/>
      <c r="L57" s="27"/>
      <c r="M57" s="20">
        <f t="shared" si="7"/>
        <v>7.1000000000000004E-3</v>
      </c>
      <c r="N57" s="21">
        <v>200</v>
      </c>
      <c r="O57" s="22">
        <f t="shared" si="8"/>
        <v>1.4200000000000002</v>
      </c>
      <c r="P57" s="20">
        <f t="shared" si="9"/>
        <v>1.7399999999999999E-2</v>
      </c>
      <c r="Q57" s="21">
        <v>270</v>
      </c>
      <c r="R57" s="22">
        <f t="shared" si="10"/>
        <v>4.6979999999999995</v>
      </c>
      <c r="S57" s="23">
        <f t="shared" si="11"/>
        <v>6.1179999999999994</v>
      </c>
      <c r="T57" s="67"/>
      <c r="U57" s="52">
        <v>622.52</v>
      </c>
      <c r="V57" s="52">
        <f t="shared" si="12"/>
        <v>4.4198919999999999</v>
      </c>
      <c r="W57" s="52">
        <f t="shared" si="13"/>
        <v>10.831847999999999</v>
      </c>
      <c r="X57" s="43"/>
      <c r="Y57" s="43"/>
    </row>
    <row r="58" spans="1:25" x14ac:dyDescent="0.25">
      <c r="A58" s="24" t="s">
        <v>110</v>
      </c>
      <c r="B58" s="16" t="s">
        <v>53</v>
      </c>
      <c r="C58" s="25"/>
      <c r="D58" s="26"/>
      <c r="E58" s="26">
        <v>8.0000000000000004E-4</v>
      </c>
      <c r="F58" s="27"/>
      <c r="G58" s="25"/>
      <c r="H58" s="26"/>
      <c r="I58" s="26"/>
      <c r="J58" s="26"/>
      <c r="K58" s="26"/>
      <c r="L58" s="27"/>
      <c r="M58" s="20">
        <f t="shared" si="7"/>
        <v>8.0000000000000004E-4</v>
      </c>
      <c r="N58" s="21">
        <v>200</v>
      </c>
      <c r="O58" s="22">
        <f t="shared" si="8"/>
        <v>0.16</v>
      </c>
      <c r="P58" s="20">
        <f t="shared" si="9"/>
        <v>0</v>
      </c>
      <c r="Q58" s="21">
        <v>270</v>
      </c>
      <c r="R58" s="22">
        <f t="shared" si="10"/>
        <v>0</v>
      </c>
      <c r="S58" s="23">
        <f t="shared" si="11"/>
        <v>0.16</v>
      </c>
      <c r="T58" s="67"/>
      <c r="U58" s="52">
        <v>400</v>
      </c>
      <c r="V58" s="52">
        <f t="shared" si="12"/>
        <v>0.32</v>
      </c>
      <c r="W58" s="52">
        <f t="shared" si="13"/>
        <v>0</v>
      </c>
      <c r="X58" s="43"/>
      <c r="Y58" s="43"/>
    </row>
    <row r="59" spans="1:25" x14ac:dyDescent="0.25">
      <c r="A59" s="24" t="s">
        <v>78</v>
      </c>
      <c r="B59" s="16" t="s">
        <v>53</v>
      </c>
      <c r="C59" s="25"/>
      <c r="D59" s="26"/>
      <c r="E59" s="26"/>
      <c r="F59" s="27"/>
      <c r="G59" s="25"/>
      <c r="H59" s="26"/>
      <c r="I59" s="26"/>
      <c r="J59" s="26"/>
      <c r="K59" s="26"/>
      <c r="L59" s="27"/>
      <c r="M59" s="20">
        <f t="shared" si="7"/>
        <v>0</v>
      </c>
      <c r="N59" s="21">
        <v>200</v>
      </c>
      <c r="O59" s="22">
        <f t="shared" si="8"/>
        <v>0</v>
      </c>
      <c r="P59" s="20">
        <f t="shared" si="9"/>
        <v>0</v>
      </c>
      <c r="Q59" s="21">
        <v>270</v>
      </c>
      <c r="R59" s="22">
        <f t="shared" si="10"/>
        <v>0</v>
      </c>
      <c r="S59" s="23">
        <f t="shared" si="11"/>
        <v>0</v>
      </c>
      <c r="T59" s="67"/>
      <c r="U59" s="52"/>
      <c r="V59" s="52"/>
      <c r="W59" s="52"/>
      <c r="X59" s="43"/>
      <c r="Y59" s="43"/>
    </row>
    <row r="60" spans="1:25" x14ac:dyDescent="0.25">
      <c r="A60" s="24" t="s">
        <v>80</v>
      </c>
      <c r="B60" s="16" t="s">
        <v>53</v>
      </c>
      <c r="C60" s="28"/>
      <c r="D60" s="29"/>
      <c r="E60" s="26"/>
      <c r="F60" s="27">
        <v>0.18629999999999999</v>
      </c>
      <c r="G60" s="25"/>
      <c r="H60" s="26"/>
      <c r="I60" s="26"/>
      <c r="J60" s="26"/>
      <c r="K60" s="26"/>
      <c r="L60" s="27"/>
      <c r="M60" s="20">
        <f t="shared" si="7"/>
        <v>0.18629999999999999</v>
      </c>
      <c r="N60" s="21">
        <v>200</v>
      </c>
      <c r="O60" s="22">
        <f t="shared" si="8"/>
        <v>37.26</v>
      </c>
      <c r="P60" s="20">
        <f t="shared" si="9"/>
        <v>0</v>
      </c>
      <c r="Q60" s="21">
        <v>270</v>
      </c>
      <c r="R60" s="22">
        <f t="shared" si="10"/>
        <v>0</v>
      </c>
      <c r="S60" s="23">
        <f t="shared" si="11"/>
        <v>37.26</v>
      </c>
      <c r="T60" s="67"/>
      <c r="U60" s="52">
        <v>80</v>
      </c>
      <c r="V60" s="52">
        <f t="shared" ref="V60:V76" si="14">M60*U60</f>
        <v>14.904</v>
      </c>
      <c r="W60" s="52">
        <f t="shared" ref="W60:W76" si="15">P60*U60</f>
        <v>0</v>
      </c>
      <c r="X60" s="43"/>
      <c r="Y60" s="43"/>
    </row>
    <row r="61" spans="1:25" x14ac:dyDescent="0.25">
      <c r="A61" s="24" t="s">
        <v>90</v>
      </c>
      <c r="B61" s="16" t="s">
        <v>53</v>
      </c>
      <c r="C61" s="28"/>
      <c r="D61" s="29"/>
      <c r="E61" s="26"/>
      <c r="F61" s="27">
        <v>2.75E-2</v>
      </c>
      <c r="G61" s="25"/>
      <c r="H61" s="26"/>
      <c r="I61" s="26"/>
      <c r="J61" s="26">
        <v>1.2E-2</v>
      </c>
      <c r="K61" s="26"/>
      <c r="L61" s="27">
        <v>0.04</v>
      </c>
      <c r="M61" s="20">
        <f t="shared" si="7"/>
        <v>2.75E-2</v>
      </c>
      <c r="N61" s="21">
        <v>200</v>
      </c>
      <c r="O61" s="22">
        <f t="shared" si="8"/>
        <v>5.5</v>
      </c>
      <c r="P61" s="20">
        <f t="shared" si="9"/>
        <v>5.2000000000000005E-2</v>
      </c>
      <c r="Q61" s="21">
        <v>270</v>
      </c>
      <c r="R61" s="22">
        <f t="shared" si="10"/>
        <v>14.040000000000001</v>
      </c>
      <c r="S61" s="23">
        <f t="shared" si="11"/>
        <v>19.54</v>
      </c>
      <c r="T61" s="67"/>
      <c r="U61" s="52">
        <v>67.349999999999994</v>
      </c>
      <c r="V61" s="52">
        <f t="shared" si="14"/>
        <v>1.8521249999999998</v>
      </c>
      <c r="W61" s="52">
        <f t="shared" si="15"/>
        <v>3.5022000000000002</v>
      </c>
      <c r="X61" s="43"/>
      <c r="Y61" s="43"/>
    </row>
    <row r="62" spans="1:25" x14ac:dyDescent="0.25">
      <c r="A62" s="24" t="s">
        <v>82</v>
      </c>
      <c r="B62" s="16" t="s">
        <v>53</v>
      </c>
      <c r="C62" s="28"/>
      <c r="D62" s="26"/>
      <c r="E62" s="26"/>
      <c r="F62" s="27"/>
      <c r="G62" s="25"/>
      <c r="H62" s="26">
        <v>0.01</v>
      </c>
      <c r="I62" s="26"/>
      <c r="J62" s="26"/>
      <c r="K62" s="26"/>
      <c r="L62" s="27"/>
      <c r="M62" s="20">
        <f t="shared" si="7"/>
        <v>0</v>
      </c>
      <c r="N62" s="21">
        <v>200</v>
      </c>
      <c r="O62" s="22">
        <f t="shared" si="8"/>
        <v>0</v>
      </c>
      <c r="P62" s="20">
        <f t="shared" si="9"/>
        <v>0.01</v>
      </c>
      <c r="Q62" s="21">
        <v>270</v>
      </c>
      <c r="R62" s="22">
        <f t="shared" si="10"/>
        <v>2.7</v>
      </c>
      <c r="S62" s="23">
        <f t="shared" si="11"/>
        <v>2.7</v>
      </c>
      <c r="T62" s="67"/>
      <c r="U62" s="52">
        <v>37</v>
      </c>
      <c r="V62" s="52">
        <f t="shared" si="14"/>
        <v>0</v>
      </c>
      <c r="W62" s="52">
        <f t="shared" si="15"/>
        <v>0.37</v>
      </c>
      <c r="X62" s="43"/>
      <c r="Y62" s="43"/>
    </row>
    <row r="63" spans="1:25" x14ac:dyDescent="0.25">
      <c r="A63" s="24" t="s">
        <v>104</v>
      </c>
      <c r="B63" s="16" t="s">
        <v>53</v>
      </c>
      <c r="C63" s="28"/>
      <c r="D63" s="26"/>
      <c r="E63" s="26"/>
      <c r="F63" s="27"/>
      <c r="G63" s="25">
        <v>0.10730000000000001</v>
      </c>
      <c r="H63" s="26"/>
      <c r="I63" s="26"/>
      <c r="J63" s="26"/>
      <c r="K63" s="26"/>
      <c r="L63" s="27"/>
      <c r="M63" s="20">
        <f t="shared" si="7"/>
        <v>0</v>
      </c>
      <c r="N63" s="21">
        <v>200</v>
      </c>
      <c r="O63" s="22">
        <f t="shared" si="8"/>
        <v>0</v>
      </c>
      <c r="P63" s="20">
        <f t="shared" si="9"/>
        <v>0.10730000000000001</v>
      </c>
      <c r="Q63" s="21">
        <v>270</v>
      </c>
      <c r="R63" s="22">
        <f t="shared" si="10"/>
        <v>28.971</v>
      </c>
      <c r="S63" s="23">
        <f t="shared" si="11"/>
        <v>28.971</v>
      </c>
      <c r="T63" s="67"/>
      <c r="U63" s="52">
        <v>250</v>
      </c>
      <c r="V63" s="52">
        <f t="shared" si="14"/>
        <v>0</v>
      </c>
      <c r="W63" s="52">
        <f t="shared" si="15"/>
        <v>26.825000000000003</v>
      </c>
      <c r="X63" s="43"/>
      <c r="Y63" s="43"/>
    </row>
    <row r="64" spans="1:25" x14ac:dyDescent="0.25">
      <c r="A64" s="24" t="s">
        <v>126</v>
      </c>
      <c r="B64" s="16" t="s">
        <v>53</v>
      </c>
      <c r="C64" s="28"/>
      <c r="D64" s="26"/>
      <c r="E64" s="26"/>
      <c r="F64" s="27"/>
      <c r="G64" s="25"/>
      <c r="H64" s="26"/>
      <c r="I64" s="26"/>
      <c r="J64" s="26"/>
      <c r="K64" s="26"/>
      <c r="L64" s="27"/>
      <c r="M64" s="20">
        <f t="shared" si="7"/>
        <v>0</v>
      </c>
      <c r="N64" s="21">
        <v>200</v>
      </c>
      <c r="O64" s="22">
        <f t="shared" si="8"/>
        <v>0</v>
      </c>
      <c r="P64" s="20">
        <f t="shared" si="9"/>
        <v>0</v>
      </c>
      <c r="Q64" s="21">
        <v>270</v>
      </c>
      <c r="R64" s="22">
        <f t="shared" si="10"/>
        <v>0</v>
      </c>
      <c r="S64" s="23">
        <f t="shared" si="11"/>
        <v>0</v>
      </c>
      <c r="T64" s="67"/>
      <c r="U64" s="52">
        <v>250</v>
      </c>
      <c r="V64" s="52">
        <f t="shared" si="14"/>
        <v>0</v>
      </c>
      <c r="W64" s="52">
        <f t="shared" si="15"/>
        <v>0</v>
      </c>
      <c r="X64" s="43"/>
      <c r="Y64" s="43"/>
    </row>
    <row r="65" spans="1:25" x14ac:dyDescent="0.25">
      <c r="A65" s="58" t="s">
        <v>81</v>
      </c>
      <c r="B65" s="16" t="s">
        <v>53</v>
      </c>
      <c r="C65" s="28"/>
      <c r="D65" s="26"/>
      <c r="E65" s="26"/>
      <c r="F65" s="27"/>
      <c r="G65" s="25"/>
      <c r="H65" s="26"/>
      <c r="I65" s="26"/>
      <c r="J65" s="26"/>
      <c r="K65" s="26"/>
      <c r="L65" s="27"/>
      <c r="M65" s="20">
        <f t="shared" si="7"/>
        <v>0</v>
      </c>
      <c r="N65" s="21">
        <v>200</v>
      </c>
      <c r="O65" s="22">
        <f t="shared" si="8"/>
        <v>0</v>
      </c>
      <c r="P65" s="20">
        <f t="shared" si="9"/>
        <v>0</v>
      </c>
      <c r="Q65" s="21">
        <v>270</v>
      </c>
      <c r="R65" s="22">
        <f t="shared" si="10"/>
        <v>0</v>
      </c>
      <c r="S65" s="23">
        <f t="shared" si="11"/>
        <v>0</v>
      </c>
      <c r="T65" s="67"/>
      <c r="U65" s="52">
        <v>40</v>
      </c>
      <c r="V65" s="52">
        <f t="shared" si="14"/>
        <v>0</v>
      </c>
      <c r="W65" s="52">
        <f t="shared" si="15"/>
        <v>0</v>
      </c>
      <c r="X65" s="43"/>
      <c r="Y65" s="43"/>
    </row>
    <row r="66" spans="1:25" x14ac:dyDescent="0.25">
      <c r="A66" s="24" t="s">
        <v>83</v>
      </c>
      <c r="B66" s="16" t="s">
        <v>53</v>
      </c>
      <c r="C66" s="28"/>
      <c r="D66" s="26"/>
      <c r="E66" s="26"/>
      <c r="F66" s="27"/>
      <c r="G66" s="25"/>
      <c r="H66" s="26">
        <v>4.0000000000000001E-3</v>
      </c>
      <c r="I66" s="26"/>
      <c r="J66" s="26"/>
      <c r="K66" s="26"/>
      <c r="L66" s="27"/>
      <c r="M66" s="20">
        <f t="shared" si="7"/>
        <v>0</v>
      </c>
      <c r="N66" s="21">
        <v>200</v>
      </c>
      <c r="O66" s="22">
        <f t="shared" si="8"/>
        <v>0</v>
      </c>
      <c r="P66" s="20">
        <f t="shared" si="9"/>
        <v>4.0000000000000001E-3</v>
      </c>
      <c r="Q66" s="21">
        <v>270</v>
      </c>
      <c r="R66" s="22">
        <f t="shared" si="10"/>
        <v>1.08</v>
      </c>
      <c r="S66" s="23">
        <f t="shared" si="11"/>
        <v>1.08</v>
      </c>
      <c r="T66" s="67"/>
      <c r="U66" s="52">
        <v>158</v>
      </c>
      <c r="V66" s="52">
        <f t="shared" si="14"/>
        <v>0</v>
      </c>
      <c r="W66" s="52">
        <f t="shared" si="15"/>
        <v>0.63200000000000001</v>
      </c>
      <c r="X66" s="43"/>
      <c r="Y66" s="43"/>
    </row>
    <row r="67" spans="1:25" x14ac:dyDescent="0.25">
      <c r="A67" s="24" t="s">
        <v>84</v>
      </c>
      <c r="B67" s="16" t="s">
        <v>53</v>
      </c>
      <c r="C67" s="28"/>
      <c r="D67" s="26">
        <v>2.9999999999999997E-4</v>
      </c>
      <c r="E67" s="26"/>
      <c r="F67" s="27"/>
      <c r="G67" s="25"/>
      <c r="H67" s="26">
        <v>8.0000000000000004E-4</v>
      </c>
      <c r="I67" s="26">
        <v>1E-3</v>
      </c>
      <c r="J67" s="26">
        <v>8.9999999999999998E-4</v>
      </c>
      <c r="K67" s="26"/>
      <c r="L67" s="27"/>
      <c r="M67" s="20">
        <f t="shared" si="7"/>
        <v>2.9999999999999997E-4</v>
      </c>
      <c r="N67" s="21">
        <v>200</v>
      </c>
      <c r="O67" s="22">
        <f t="shared" si="8"/>
        <v>0.06</v>
      </c>
      <c r="P67" s="20">
        <f t="shared" si="9"/>
        <v>2.7000000000000001E-3</v>
      </c>
      <c r="Q67" s="21">
        <v>270</v>
      </c>
      <c r="R67" s="22">
        <f t="shared" si="10"/>
        <v>0.72900000000000009</v>
      </c>
      <c r="S67" s="23">
        <f t="shared" si="11"/>
        <v>0.78900000000000015</v>
      </c>
      <c r="T67" s="67"/>
      <c r="U67" s="52">
        <v>19</v>
      </c>
      <c r="V67" s="52">
        <f t="shared" si="14"/>
        <v>5.6999999999999993E-3</v>
      </c>
      <c r="W67" s="52">
        <f t="shared" si="15"/>
        <v>5.1300000000000005E-2</v>
      </c>
      <c r="X67" s="43"/>
      <c r="Y67" s="43"/>
    </row>
    <row r="68" spans="1:25" x14ac:dyDescent="0.25">
      <c r="A68" s="24" t="s">
        <v>254</v>
      </c>
      <c r="B68" s="16" t="s">
        <v>53</v>
      </c>
      <c r="C68" s="28"/>
      <c r="D68" s="26"/>
      <c r="E68" s="26"/>
      <c r="F68" s="27"/>
      <c r="G68" s="25"/>
      <c r="H68" s="26">
        <v>4.2999999999999997E-2</v>
      </c>
      <c r="I68" s="26"/>
      <c r="J68" s="26"/>
      <c r="K68" s="26"/>
      <c r="L68" s="27"/>
      <c r="M68" s="20">
        <f t="shared" si="7"/>
        <v>0</v>
      </c>
      <c r="N68" s="21">
        <v>200</v>
      </c>
      <c r="O68" s="22">
        <f t="shared" si="8"/>
        <v>0</v>
      </c>
      <c r="P68" s="20">
        <f t="shared" si="9"/>
        <v>4.2999999999999997E-2</v>
      </c>
      <c r="Q68" s="21">
        <v>270</v>
      </c>
      <c r="R68" s="22">
        <f t="shared" si="10"/>
        <v>11.61</v>
      </c>
      <c r="S68" s="23">
        <f t="shared" si="11"/>
        <v>11.61</v>
      </c>
      <c r="T68" s="67"/>
      <c r="U68" s="52">
        <v>275.17</v>
      </c>
      <c r="V68" s="52">
        <f t="shared" si="14"/>
        <v>0</v>
      </c>
      <c r="W68" s="52">
        <f t="shared" si="15"/>
        <v>11.83231</v>
      </c>
      <c r="X68" s="43"/>
      <c r="Y68" s="43"/>
    </row>
    <row r="69" spans="1:25" x14ac:dyDescent="0.25">
      <c r="A69" s="24" t="s">
        <v>86</v>
      </c>
      <c r="B69" s="16" t="s">
        <v>53</v>
      </c>
      <c r="C69" s="28"/>
      <c r="D69" s="26"/>
      <c r="E69" s="26"/>
      <c r="F69" s="27"/>
      <c r="G69" s="30"/>
      <c r="H69" s="26">
        <v>0.12</v>
      </c>
      <c r="I69" s="26"/>
      <c r="J69" s="26"/>
      <c r="K69" s="26"/>
      <c r="L69" s="27"/>
      <c r="M69" s="20">
        <f t="shared" si="7"/>
        <v>0</v>
      </c>
      <c r="N69" s="21">
        <v>200</v>
      </c>
      <c r="O69" s="22">
        <f t="shared" si="8"/>
        <v>0</v>
      </c>
      <c r="P69" s="20">
        <f t="shared" si="9"/>
        <v>0.12</v>
      </c>
      <c r="Q69" s="21">
        <v>270</v>
      </c>
      <c r="R69" s="22">
        <f t="shared" si="10"/>
        <v>32.4</v>
      </c>
      <c r="S69" s="23">
        <f t="shared" si="11"/>
        <v>32.4</v>
      </c>
      <c r="T69" s="67"/>
      <c r="U69" s="52">
        <v>39</v>
      </c>
      <c r="V69" s="52">
        <f t="shared" si="14"/>
        <v>0</v>
      </c>
      <c r="W69" s="52">
        <f t="shared" si="15"/>
        <v>4.68</v>
      </c>
      <c r="X69" s="43"/>
      <c r="Y69" s="43"/>
    </row>
    <row r="70" spans="1:25" x14ac:dyDescent="0.25">
      <c r="A70" s="24" t="s">
        <v>105</v>
      </c>
      <c r="B70" s="16" t="s">
        <v>53</v>
      </c>
      <c r="C70" s="28"/>
      <c r="D70" s="26"/>
      <c r="E70" s="26"/>
      <c r="F70" s="27"/>
      <c r="G70" s="25"/>
      <c r="H70" s="26">
        <v>9.1999999999999998E-3</v>
      </c>
      <c r="I70" s="26"/>
      <c r="J70" s="26"/>
      <c r="K70" s="26"/>
      <c r="L70" s="27"/>
      <c r="M70" s="20">
        <f t="shared" si="7"/>
        <v>0</v>
      </c>
      <c r="N70" s="21">
        <v>200</v>
      </c>
      <c r="O70" s="22">
        <f t="shared" si="8"/>
        <v>0</v>
      </c>
      <c r="P70" s="20">
        <f t="shared" si="9"/>
        <v>9.1999999999999998E-3</v>
      </c>
      <c r="Q70" s="21">
        <v>270</v>
      </c>
      <c r="R70" s="22">
        <f t="shared" si="10"/>
        <v>2.484</v>
      </c>
      <c r="S70" s="23">
        <f t="shared" si="11"/>
        <v>2.484</v>
      </c>
      <c r="T70" s="67"/>
      <c r="U70" s="52">
        <v>37</v>
      </c>
      <c r="V70" s="52">
        <f t="shared" si="14"/>
        <v>0</v>
      </c>
      <c r="W70" s="52">
        <f t="shared" si="15"/>
        <v>0.34039999999999998</v>
      </c>
      <c r="X70" s="43"/>
      <c r="Y70" s="43"/>
    </row>
    <row r="71" spans="1:25" x14ac:dyDescent="0.25">
      <c r="A71" s="24" t="s">
        <v>73</v>
      </c>
      <c r="B71" s="16" t="s">
        <v>53</v>
      </c>
      <c r="C71" s="28"/>
      <c r="D71" s="26"/>
      <c r="E71" s="26"/>
      <c r="F71" s="27"/>
      <c r="G71" s="25"/>
      <c r="H71" s="26"/>
      <c r="I71" s="26">
        <v>7.1999999999999995E-2</v>
      </c>
      <c r="J71" s="26"/>
      <c r="K71" s="26"/>
      <c r="L71" s="27"/>
      <c r="M71" s="20">
        <f t="shared" si="7"/>
        <v>0</v>
      </c>
      <c r="N71" s="21">
        <v>200</v>
      </c>
      <c r="O71" s="22">
        <f t="shared" si="8"/>
        <v>0</v>
      </c>
      <c r="P71" s="20">
        <f t="shared" si="9"/>
        <v>7.1999999999999995E-2</v>
      </c>
      <c r="Q71" s="21">
        <v>270</v>
      </c>
      <c r="R71" s="22">
        <f t="shared" si="10"/>
        <v>19.439999999999998</v>
      </c>
      <c r="S71" s="23">
        <f t="shared" si="11"/>
        <v>19.439999999999998</v>
      </c>
      <c r="T71" s="67"/>
      <c r="U71" s="52">
        <v>130</v>
      </c>
      <c r="V71" s="52">
        <f t="shared" si="14"/>
        <v>0</v>
      </c>
      <c r="W71" s="52">
        <f t="shared" si="15"/>
        <v>9.36</v>
      </c>
      <c r="X71" s="43"/>
      <c r="Y71" s="43"/>
    </row>
    <row r="72" spans="1:25" x14ac:dyDescent="0.25">
      <c r="A72" s="24" t="s">
        <v>120</v>
      </c>
      <c r="B72" s="16" t="s">
        <v>53</v>
      </c>
      <c r="C72" s="28"/>
      <c r="D72" s="26"/>
      <c r="E72" s="26"/>
      <c r="F72" s="27"/>
      <c r="G72" s="25"/>
      <c r="H72" s="26"/>
      <c r="I72" s="26"/>
      <c r="J72" s="26">
        <v>8.5099999999999995E-2</v>
      </c>
      <c r="K72" s="26"/>
      <c r="L72" s="27"/>
      <c r="M72" s="20">
        <f t="shared" si="7"/>
        <v>0</v>
      </c>
      <c r="N72" s="21">
        <v>200</v>
      </c>
      <c r="O72" s="22">
        <f t="shared" si="8"/>
        <v>0</v>
      </c>
      <c r="P72" s="20">
        <f t="shared" si="9"/>
        <v>8.5099999999999995E-2</v>
      </c>
      <c r="Q72" s="21">
        <v>270</v>
      </c>
      <c r="R72" s="22">
        <f t="shared" si="10"/>
        <v>22.977</v>
      </c>
      <c r="S72" s="23">
        <f t="shared" si="11"/>
        <v>22.977</v>
      </c>
      <c r="T72" s="67"/>
      <c r="U72" s="52">
        <v>444</v>
      </c>
      <c r="V72" s="52">
        <f t="shared" si="14"/>
        <v>0</v>
      </c>
      <c r="W72" s="52">
        <f t="shared" si="15"/>
        <v>37.784399999999998</v>
      </c>
      <c r="X72" s="43"/>
      <c r="Y72" s="43"/>
    </row>
    <row r="73" spans="1:25" x14ac:dyDescent="0.25">
      <c r="A73" s="24" t="s">
        <v>108</v>
      </c>
      <c r="B73" s="16" t="s">
        <v>53</v>
      </c>
      <c r="C73" s="28"/>
      <c r="D73" s="26"/>
      <c r="E73" s="26"/>
      <c r="F73" s="27"/>
      <c r="G73" s="25"/>
      <c r="H73" s="26"/>
      <c r="I73" s="26"/>
      <c r="J73" s="26"/>
      <c r="K73" s="26">
        <v>0.06</v>
      </c>
      <c r="L73" s="27"/>
      <c r="M73" s="20">
        <f t="shared" si="7"/>
        <v>0</v>
      </c>
      <c r="N73" s="21">
        <v>200</v>
      </c>
      <c r="O73" s="22">
        <f t="shared" si="8"/>
        <v>0</v>
      </c>
      <c r="P73" s="20">
        <f t="shared" si="9"/>
        <v>0.06</v>
      </c>
      <c r="Q73" s="21">
        <v>270</v>
      </c>
      <c r="R73" s="22">
        <f t="shared" si="10"/>
        <v>16.2</v>
      </c>
      <c r="S73" s="23">
        <f t="shared" si="11"/>
        <v>16.2</v>
      </c>
      <c r="T73" s="67"/>
      <c r="U73" s="52">
        <v>52</v>
      </c>
      <c r="V73" s="52">
        <f t="shared" si="14"/>
        <v>0</v>
      </c>
      <c r="W73" s="52">
        <f t="shared" si="15"/>
        <v>3.12</v>
      </c>
      <c r="X73" s="43"/>
      <c r="Y73" s="43"/>
    </row>
    <row r="74" spans="1:25" x14ac:dyDescent="0.25">
      <c r="A74" s="24" t="s">
        <v>256</v>
      </c>
      <c r="B74" s="16" t="s">
        <v>53</v>
      </c>
      <c r="C74" s="28"/>
      <c r="D74" s="26"/>
      <c r="E74" s="26">
        <v>1.4E-2</v>
      </c>
      <c r="F74" s="27"/>
      <c r="G74" s="25"/>
      <c r="H74" s="26"/>
      <c r="I74" s="26"/>
      <c r="J74" s="26"/>
      <c r="K74" s="26"/>
      <c r="L74" s="27"/>
      <c r="M74" s="20">
        <f t="shared" si="7"/>
        <v>1.4E-2</v>
      </c>
      <c r="N74" s="21">
        <v>200</v>
      </c>
      <c r="O74" s="22">
        <f t="shared" si="8"/>
        <v>2.8000000000000003</v>
      </c>
      <c r="P74" s="20">
        <f t="shared" si="9"/>
        <v>0</v>
      </c>
      <c r="Q74" s="21">
        <v>270</v>
      </c>
      <c r="R74" s="22">
        <f t="shared" si="10"/>
        <v>0</v>
      </c>
      <c r="S74" s="23">
        <f t="shared" si="11"/>
        <v>2.8000000000000003</v>
      </c>
      <c r="T74" s="67"/>
      <c r="U74" s="52">
        <v>48.7</v>
      </c>
      <c r="V74" s="52">
        <f t="shared" si="14"/>
        <v>0.68180000000000007</v>
      </c>
      <c r="W74" s="52">
        <f t="shared" si="15"/>
        <v>0</v>
      </c>
      <c r="X74" s="43"/>
      <c r="Y74" s="43"/>
    </row>
    <row r="75" spans="1:25" x14ac:dyDescent="0.25">
      <c r="A75" s="24" t="s">
        <v>157</v>
      </c>
      <c r="B75" s="16" t="s">
        <v>53</v>
      </c>
      <c r="C75" s="28"/>
      <c r="D75" s="26"/>
      <c r="E75" s="26"/>
      <c r="F75" s="27"/>
      <c r="G75" s="25"/>
      <c r="H75" s="26"/>
      <c r="I75" s="26"/>
      <c r="J75" s="26"/>
      <c r="K75" s="26">
        <v>0.01</v>
      </c>
      <c r="L75" s="27"/>
      <c r="M75" s="20">
        <f t="shared" si="7"/>
        <v>0</v>
      </c>
      <c r="N75" s="21">
        <v>200</v>
      </c>
      <c r="O75" s="22">
        <f t="shared" si="8"/>
        <v>0</v>
      </c>
      <c r="P75" s="20">
        <f t="shared" si="9"/>
        <v>0.01</v>
      </c>
      <c r="Q75" s="21">
        <v>270</v>
      </c>
      <c r="R75" s="22">
        <f t="shared" si="10"/>
        <v>2.7</v>
      </c>
      <c r="S75" s="23">
        <f t="shared" si="11"/>
        <v>2.7</v>
      </c>
      <c r="T75" s="67"/>
      <c r="U75" s="52">
        <v>135</v>
      </c>
      <c r="V75" s="52">
        <f t="shared" si="14"/>
        <v>0</v>
      </c>
      <c r="W75" s="52">
        <f t="shared" si="15"/>
        <v>1.35</v>
      </c>
      <c r="X75" s="43"/>
      <c r="Y75" s="43"/>
    </row>
    <row r="76" spans="1:25" ht="16.5" x14ac:dyDescent="0.3">
      <c r="A76" s="24" t="s">
        <v>172</v>
      </c>
      <c r="B76" s="16" t="s">
        <v>53</v>
      </c>
      <c r="C76" s="28"/>
      <c r="D76" s="26"/>
      <c r="E76" s="26"/>
      <c r="F76" s="27"/>
      <c r="G76" s="25"/>
      <c r="H76" s="26"/>
      <c r="I76" s="26"/>
      <c r="J76" s="31"/>
      <c r="K76" s="59">
        <v>4.1999999999999998E-5</v>
      </c>
      <c r="L76" s="27"/>
      <c r="M76" s="20">
        <f t="shared" si="7"/>
        <v>0</v>
      </c>
      <c r="N76" s="21">
        <v>200</v>
      </c>
      <c r="O76" s="22">
        <f t="shared" si="8"/>
        <v>0</v>
      </c>
      <c r="P76" s="20">
        <f t="shared" si="9"/>
        <v>4.1999999999999998E-5</v>
      </c>
      <c r="Q76" s="21">
        <v>270</v>
      </c>
      <c r="R76" s="22">
        <f t="shared" si="10"/>
        <v>1.1339999999999999E-2</v>
      </c>
      <c r="S76" s="23">
        <f t="shared" si="11"/>
        <v>1.1339999999999999E-2</v>
      </c>
      <c r="T76" s="67"/>
      <c r="U76" s="52">
        <v>4380</v>
      </c>
      <c r="V76" s="52">
        <f t="shared" si="14"/>
        <v>0</v>
      </c>
      <c r="W76" s="52">
        <f t="shared" si="15"/>
        <v>0.18395999999999998</v>
      </c>
      <c r="X76" s="43"/>
      <c r="Y76" s="43"/>
    </row>
    <row r="77" spans="1:25" x14ac:dyDescent="0.25">
      <c r="A77" s="24" t="s">
        <v>134</v>
      </c>
      <c r="B77" s="16" t="s">
        <v>53</v>
      </c>
      <c r="C77" s="28"/>
      <c r="D77" s="26"/>
      <c r="E77" s="26"/>
      <c r="F77" s="27"/>
      <c r="G77" s="25"/>
      <c r="H77" s="57">
        <v>1.0000000000000001E-5</v>
      </c>
      <c r="I77" s="26"/>
      <c r="J77" s="26"/>
      <c r="K77" s="26"/>
      <c r="L77" s="27"/>
      <c r="M77" s="20">
        <f t="shared" si="7"/>
        <v>0</v>
      </c>
      <c r="N77" s="21">
        <v>200</v>
      </c>
      <c r="O77" s="22">
        <f t="shared" si="8"/>
        <v>0</v>
      </c>
      <c r="P77" s="20">
        <f t="shared" si="9"/>
        <v>1.0000000000000001E-5</v>
      </c>
      <c r="Q77" s="21">
        <v>270</v>
      </c>
      <c r="R77" s="22">
        <f t="shared" si="10"/>
        <v>2.7000000000000001E-3</v>
      </c>
      <c r="S77" s="23">
        <f t="shared" si="11"/>
        <v>2.7000000000000001E-3</v>
      </c>
      <c r="T77" s="67"/>
      <c r="U77" s="52"/>
      <c r="V77" s="52"/>
      <c r="W77" s="52"/>
      <c r="X77" s="43"/>
      <c r="Y77" s="43"/>
    </row>
    <row r="78" spans="1:25" x14ac:dyDescent="0.25">
      <c r="A78" s="24" t="s">
        <v>107</v>
      </c>
      <c r="B78" s="16" t="s">
        <v>53</v>
      </c>
      <c r="C78" s="28"/>
      <c r="D78" s="26"/>
      <c r="E78" s="26"/>
      <c r="F78" s="27"/>
      <c r="G78" s="25"/>
      <c r="H78" s="26">
        <v>8.0000000000000004E-4</v>
      </c>
      <c r="I78" s="26"/>
      <c r="J78" s="26"/>
      <c r="K78" s="26"/>
      <c r="L78" s="27"/>
      <c r="M78" s="20">
        <f t="shared" si="7"/>
        <v>0</v>
      </c>
      <c r="N78" s="21">
        <v>200</v>
      </c>
      <c r="O78" s="22">
        <f t="shared" si="8"/>
        <v>0</v>
      </c>
      <c r="P78" s="20">
        <f t="shared" si="9"/>
        <v>8.0000000000000004E-4</v>
      </c>
      <c r="Q78" s="21">
        <v>270</v>
      </c>
      <c r="R78" s="22">
        <f t="shared" si="10"/>
        <v>0.216</v>
      </c>
      <c r="S78" s="23">
        <f t="shared" si="11"/>
        <v>0.216</v>
      </c>
      <c r="T78" s="67"/>
      <c r="U78" s="52"/>
      <c r="V78" s="52"/>
      <c r="W78" s="52"/>
      <c r="X78" s="43"/>
      <c r="Y78" s="43"/>
    </row>
    <row r="79" spans="1:25" x14ac:dyDescent="0.25">
      <c r="A79" s="24" t="s">
        <v>101</v>
      </c>
      <c r="B79" s="16" t="s">
        <v>53</v>
      </c>
      <c r="C79" s="28"/>
      <c r="D79" s="26"/>
      <c r="E79" s="26"/>
      <c r="F79" s="27"/>
      <c r="G79" s="25"/>
      <c r="H79" s="26"/>
      <c r="I79" s="26"/>
      <c r="J79" s="26"/>
      <c r="K79" s="26"/>
      <c r="L79" s="27">
        <v>0.1</v>
      </c>
      <c r="M79" s="20">
        <f t="shared" si="7"/>
        <v>0</v>
      </c>
      <c r="N79" s="21">
        <v>200</v>
      </c>
      <c r="O79" s="22">
        <f t="shared" si="8"/>
        <v>0</v>
      </c>
      <c r="P79" s="20">
        <f t="shared" si="9"/>
        <v>0.1</v>
      </c>
      <c r="Q79" s="21">
        <v>270</v>
      </c>
      <c r="R79" s="22">
        <f t="shared" si="10"/>
        <v>27</v>
      </c>
      <c r="S79" s="23">
        <f t="shared" si="11"/>
        <v>27</v>
      </c>
      <c r="T79" s="67"/>
      <c r="U79" s="52"/>
      <c r="V79" s="52"/>
      <c r="W79" s="52"/>
      <c r="X79" s="43"/>
      <c r="Y79" s="43"/>
    </row>
    <row r="80" spans="1:25" x14ac:dyDescent="0.25">
      <c r="A80" s="24"/>
      <c r="B80" s="16" t="s">
        <v>53</v>
      </c>
      <c r="C80" s="25"/>
      <c r="D80" s="26"/>
      <c r="E80" s="26"/>
      <c r="F80" s="27"/>
      <c r="G80" s="25"/>
      <c r="H80" s="26"/>
      <c r="I80" s="26"/>
      <c r="J80" s="26"/>
      <c r="K80" s="26"/>
      <c r="L80" s="27"/>
      <c r="M80" s="20">
        <f t="shared" si="7"/>
        <v>0</v>
      </c>
      <c r="N80" s="21">
        <v>200</v>
      </c>
      <c r="O80" s="22">
        <f t="shared" si="8"/>
        <v>0</v>
      </c>
      <c r="P80" s="20">
        <f t="shared" si="9"/>
        <v>0</v>
      </c>
      <c r="Q80" s="21">
        <v>270</v>
      </c>
      <c r="R80" s="22">
        <f t="shared" si="10"/>
        <v>0</v>
      </c>
      <c r="S80" s="23">
        <f t="shared" si="11"/>
        <v>0</v>
      </c>
      <c r="T80" s="67"/>
      <c r="U80" s="52"/>
      <c r="V80" s="52"/>
      <c r="W80" s="52"/>
      <c r="X80" s="43"/>
      <c r="Y80" s="43"/>
    </row>
    <row r="81" spans="1:25" x14ac:dyDescent="0.25">
      <c r="A81" s="24"/>
      <c r="B81" s="16" t="s">
        <v>53</v>
      </c>
      <c r="C81" s="25"/>
      <c r="D81" s="26"/>
      <c r="E81" s="26"/>
      <c r="F81" s="27"/>
      <c r="G81" s="25"/>
      <c r="H81" s="26"/>
      <c r="I81" s="26"/>
      <c r="J81" s="26"/>
      <c r="K81" s="26"/>
      <c r="L81" s="27"/>
      <c r="M81" s="20">
        <f t="shared" si="7"/>
        <v>0</v>
      </c>
      <c r="N81" s="21">
        <v>200</v>
      </c>
      <c r="O81" s="22">
        <f t="shared" si="8"/>
        <v>0</v>
      </c>
      <c r="P81" s="20">
        <f t="shared" si="9"/>
        <v>0</v>
      </c>
      <c r="Q81" s="21">
        <v>270</v>
      </c>
      <c r="R81" s="22">
        <f t="shared" si="10"/>
        <v>0</v>
      </c>
      <c r="S81" s="23">
        <f t="shared" si="11"/>
        <v>0</v>
      </c>
      <c r="T81" s="67"/>
      <c r="U81" s="52"/>
      <c r="V81" s="53">
        <f>SUM(V53:V80)</f>
        <v>41.891517</v>
      </c>
      <c r="W81" s="53">
        <f>SUM(W53:W80)</f>
        <v>113.07216799999999</v>
      </c>
      <c r="X81" s="43"/>
      <c r="Y81" s="43"/>
    </row>
    <row r="82" spans="1:25" ht="15.75" thickBot="1" x14ac:dyDescent="0.3">
      <c r="A82" s="32"/>
      <c r="B82" s="45" t="s">
        <v>53</v>
      </c>
      <c r="C82" s="33"/>
      <c r="D82" s="34"/>
      <c r="E82" s="34"/>
      <c r="F82" s="35"/>
      <c r="G82" s="33"/>
      <c r="H82" s="34"/>
      <c r="I82" s="34"/>
      <c r="J82" s="34"/>
      <c r="K82" s="34"/>
      <c r="L82" s="35"/>
      <c r="M82" s="39">
        <f t="shared" si="7"/>
        <v>0</v>
      </c>
      <c r="N82" s="40">
        <v>200</v>
      </c>
      <c r="O82" s="41">
        <f t="shared" si="8"/>
        <v>0</v>
      </c>
      <c r="P82" s="39">
        <f t="shared" si="9"/>
        <v>0</v>
      </c>
      <c r="Q82" s="40">
        <v>270</v>
      </c>
      <c r="R82" s="41">
        <f t="shared" si="10"/>
        <v>0</v>
      </c>
      <c r="S82" s="42">
        <f t="shared" si="11"/>
        <v>0</v>
      </c>
      <c r="T82" s="67"/>
      <c r="U82" s="52"/>
      <c r="V82" s="52"/>
      <c r="W82" s="53">
        <f>V81+W81</f>
        <v>154.963685</v>
      </c>
      <c r="X82" s="43"/>
      <c r="Y82" s="43"/>
    </row>
    <row r="83" spans="1:25" x14ac:dyDescent="0.25">
      <c r="A83" s="4"/>
      <c r="B83" s="4"/>
      <c r="C83" s="4"/>
      <c r="D83" s="4"/>
      <c r="E83" s="116"/>
      <c r="F83" s="116"/>
      <c r="G83" s="116"/>
      <c r="H83" s="116"/>
      <c r="I83" s="4"/>
      <c r="J83" s="4"/>
      <c r="K83" s="4"/>
      <c r="L83" s="4"/>
      <c r="M83" s="4"/>
      <c r="N83" s="4"/>
      <c r="O83" s="4"/>
      <c r="P83" s="4"/>
      <c r="Q83" s="4"/>
      <c r="R83" s="4"/>
      <c r="S83" s="36"/>
      <c r="T83" s="4"/>
    </row>
    <row r="84" spans="1:25" x14ac:dyDescent="0.25">
      <c r="A84" s="4" t="s">
        <v>54</v>
      </c>
      <c r="B84" s="4"/>
      <c r="C84" s="4"/>
      <c r="D84" s="4"/>
      <c r="E84" s="117" t="s">
        <v>55</v>
      </c>
      <c r="F84" s="117"/>
      <c r="G84" s="117"/>
      <c r="H84" s="11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</sheetData>
  <mergeCells count="52">
    <mergeCell ref="S49:S51"/>
    <mergeCell ref="T49:T51"/>
    <mergeCell ref="C50:C51"/>
    <mergeCell ref="D50:D51"/>
    <mergeCell ref="E50:E51"/>
    <mergeCell ref="F50:F51"/>
    <mergeCell ref="G50:G51"/>
    <mergeCell ref="H50:H51"/>
    <mergeCell ref="I50:I51"/>
    <mergeCell ref="J50:J51"/>
    <mergeCell ref="E84:H84"/>
    <mergeCell ref="C48:J48"/>
    <mergeCell ref="M48:P48"/>
    <mergeCell ref="A49:A51"/>
    <mergeCell ref="B49:B51"/>
    <mergeCell ref="C49:F49"/>
    <mergeCell ref="G49:L49"/>
    <mergeCell ref="M49:O50"/>
    <mergeCell ref="P49:R50"/>
    <mergeCell ref="K50:K51"/>
    <mergeCell ref="L50:L51"/>
    <mergeCell ref="E83:H83"/>
    <mergeCell ref="E38:H38"/>
    <mergeCell ref="E39:H39"/>
    <mergeCell ref="C46:L46"/>
    <mergeCell ref="M46:P46"/>
    <mergeCell ref="C47:K47"/>
    <mergeCell ref="M47:P47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A4:A6"/>
    <mergeCell ref="B4:B6"/>
    <mergeCell ref="C4:F4"/>
    <mergeCell ref="G4:L4"/>
    <mergeCell ref="M4:O5"/>
    <mergeCell ref="K5:K6"/>
    <mergeCell ref="L5:L6"/>
    <mergeCell ref="C1:L1"/>
    <mergeCell ref="M1:P1"/>
    <mergeCell ref="C2:K2"/>
    <mergeCell ref="M2:P2"/>
    <mergeCell ref="C3:J3"/>
    <mergeCell ref="M3:P3"/>
  </mergeCells>
  <pageMargins left="0.7" right="0.7" top="0.75" bottom="0.75" header="0.3" footer="0.3"/>
  <pageSetup paperSize="9" scale="69" orientation="landscape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Y84"/>
  <sheetViews>
    <sheetView zoomScale="120" zoomScaleNormal="120" workbookViewId="0">
      <selection activeCell="A82" sqref="A82:W82"/>
    </sheetView>
  </sheetViews>
  <sheetFormatPr defaultRowHeight="15" x14ac:dyDescent="0.25"/>
  <cols>
    <col min="1" max="1" width="20" customWidth="1"/>
    <col min="2" max="2" width="3.42578125" customWidth="1"/>
    <col min="3" max="23" width="7.85546875" customWidth="1"/>
  </cols>
  <sheetData>
    <row r="1" spans="1:25" x14ac:dyDescent="0.25">
      <c r="A1" s="74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262</v>
      </c>
      <c r="D2" s="114"/>
      <c r="E2" s="114"/>
      <c r="F2" s="114"/>
      <c r="G2" s="114"/>
      <c r="H2" s="114"/>
      <c r="I2" s="114"/>
      <c r="J2" s="114"/>
      <c r="K2" s="114"/>
      <c r="L2" s="4"/>
      <c r="M2" s="115"/>
      <c r="N2" s="115"/>
      <c r="O2" s="115"/>
      <c r="P2" s="115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263</v>
      </c>
      <c r="D5" s="124" t="s">
        <v>265</v>
      </c>
      <c r="E5" s="126" t="s">
        <v>146</v>
      </c>
      <c r="F5" s="126" t="s">
        <v>267</v>
      </c>
      <c r="G5" s="136" t="s">
        <v>269</v>
      </c>
      <c r="H5" s="124" t="s">
        <v>68</v>
      </c>
      <c r="I5" s="124" t="s">
        <v>270</v>
      </c>
      <c r="J5" s="124" t="s">
        <v>271</v>
      </c>
      <c r="K5" s="124" t="s">
        <v>21</v>
      </c>
      <c r="L5" s="126" t="s">
        <v>44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7"/>
      <c r="F6" s="127"/>
      <c r="G6" s="137"/>
      <c r="H6" s="125"/>
      <c r="I6" s="125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58</v>
      </c>
      <c r="D7" s="10" t="s">
        <v>266</v>
      </c>
      <c r="E7" s="10" t="s">
        <v>51</v>
      </c>
      <c r="F7" s="94" t="s">
        <v>268</v>
      </c>
      <c r="G7" s="38" t="s">
        <v>52</v>
      </c>
      <c r="H7" s="10" t="s">
        <v>50</v>
      </c>
      <c r="I7" s="10" t="s">
        <v>133</v>
      </c>
      <c r="J7" s="10" t="s">
        <v>52</v>
      </c>
      <c r="K7" s="10" t="s">
        <v>49</v>
      </c>
      <c r="L7" s="37" t="s">
        <v>273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73</v>
      </c>
      <c r="B8" s="16" t="s">
        <v>53</v>
      </c>
      <c r="C8" s="17">
        <v>1.4999999999999999E-2</v>
      </c>
      <c r="D8" s="18"/>
      <c r="E8" s="18"/>
      <c r="F8" s="19"/>
      <c r="G8" s="17"/>
      <c r="H8" s="70"/>
      <c r="I8" s="18"/>
      <c r="J8" s="18"/>
      <c r="K8" s="18"/>
      <c r="L8" s="19"/>
      <c r="M8" s="20">
        <f>C8+D8+E8+F8</f>
        <v>1.4999999999999999E-2</v>
      </c>
      <c r="N8" s="21">
        <v>140</v>
      </c>
      <c r="O8" s="22">
        <f>M8*N8</f>
        <v>2.1</v>
      </c>
      <c r="P8" s="20">
        <f>G8+H8+I8+J8+K8+L8</f>
        <v>0</v>
      </c>
      <c r="Q8" s="21">
        <v>240</v>
      </c>
      <c r="R8" s="22">
        <f>P8*Q8</f>
        <v>0</v>
      </c>
      <c r="S8" s="23">
        <f>O8+R8</f>
        <v>2.1</v>
      </c>
      <c r="T8" s="63"/>
      <c r="U8" s="52">
        <v>130</v>
      </c>
      <c r="V8" s="52">
        <f>M8*U8</f>
        <v>1.95</v>
      </c>
      <c r="W8" s="54">
        <f>P8*U8</f>
        <v>0</v>
      </c>
      <c r="X8" s="43"/>
      <c r="Y8" s="43"/>
    </row>
    <row r="9" spans="1:25" x14ac:dyDescent="0.25">
      <c r="A9" s="15" t="s">
        <v>264</v>
      </c>
      <c r="B9" s="16" t="s">
        <v>53</v>
      </c>
      <c r="C9" s="17">
        <v>1.0999999999999999E-2</v>
      </c>
      <c r="D9" s="18"/>
      <c r="E9" s="18"/>
      <c r="F9" s="19"/>
      <c r="G9" s="17"/>
      <c r="H9" s="70"/>
      <c r="I9" s="18"/>
      <c r="J9" s="18"/>
      <c r="K9" s="18"/>
      <c r="L9" s="19"/>
      <c r="M9" s="20">
        <f>C9+D9+E9+F9</f>
        <v>1.0999999999999999E-2</v>
      </c>
      <c r="N9" s="21">
        <v>140</v>
      </c>
      <c r="O9" s="22">
        <f>M9*N9</f>
        <v>1.5399999999999998</v>
      </c>
      <c r="P9" s="20">
        <f>G9+H9+I9+J9+K9+L9</f>
        <v>0</v>
      </c>
      <c r="Q9" s="21">
        <v>240</v>
      </c>
      <c r="R9" s="22">
        <f>P9*Q9</f>
        <v>0</v>
      </c>
      <c r="S9" s="23">
        <f>O9+R9</f>
        <v>1.5399999999999998</v>
      </c>
      <c r="T9" s="63"/>
      <c r="U9" s="52"/>
      <c r="V9" s="52"/>
      <c r="W9" s="54"/>
      <c r="X9" s="43"/>
      <c r="Y9" s="43"/>
    </row>
    <row r="10" spans="1:25" x14ac:dyDescent="0.25">
      <c r="A10" s="24" t="s">
        <v>74</v>
      </c>
      <c r="B10" s="16" t="s">
        <v>53</v>
      </c>
      <c r="C10" s="25">
        <v>0.10199999999999999</v>
      </c>
      <c r="D10" s="26"/>
      <c r="E10" s="26"/>
      <c r="F10" s="27"/>
      <c r="G10" s="25"/>
      <c r="H10" s="71"/>
      <c r="I10" s="26"/>
      <c r="J10" s="26"/>
      <c r="K10" s="26"/>
      <c r="L10" s="27"/>
      <c r="M10" s="20">
        <f t="shared" ref="M10:M37" si="0">C10+D10+E10+F10</f>
        <v>0.10199999999999999</v>
      </c>
      <c r="N10" s="21">
        <v>140</v>
      </c>
      <c r="O10" s="22">
        <f t="shared" ref="O10:O37" si="1">M10*N10</f>
        <v>14.28</v>
      </c>
      <c r="P10" s="20">
        <f t="shared" ref="P10:P37" si="2">G10+H10+I10+J10+K10+L10</f>
        <v>0</v>
      </c>
      <c r="Q10" s="21">
        <v>240</v>
      </c>
      <c r="R10" s="22">
        <f t="shared" ref="R10:R37" si="3">P10*Q10</f>
        <v>0</v>
      </c>
      <c r="S10" s="23">
        <f t="shared" ref="S10:S37" si="4">O10+R10</f>
        <v>14.28</v>
      </c>
      <c r="T10" s="63"/>
      <c r="U10" s="52">
        <v>70</v>
      </c>
      <c r="V10" s="52">
        <f t="shared" ref="V10:V34" si="5">M10*U10</f>
        <v>7.14</v>
      </c>
      <c r="W10" s="54">
        <f t="shared" ref="W10:W34" si="6">P10*U10</f>
        <v>0</v>
      </c>
      <c r="X10" s="43"/>
      <c r="Y10" s="43"/>
    </row>
    <row r="11" spans="1:25" x14ac:dyDescent="0.25">
      <c r="A11" s="24" t="s">
        <v>75</v>
      </c>
      <c r="B11" s="16" t="s">
        <v>53</v>
      </c>
      <c r="C11" s="25">
        <v>5.0000000000000001E-3</v>
      </c>
      <c r="D11" s="26"/>
      <c r="E11" s="26">
        <v>3.0000000000000001E-3</v>
      </c>
      <c r="F11" s="27"/>
      <c r="G11" s="25">
        <v>1.1999999999999999E-3</v>
      </c>
      <c r="H11" s="71"/>
      <c r="I11" s="26"/>
      <c r="J11" s="26"/>
      <c r="K11" s="26"/>
      <c r="L11" s="27"/>
      <c r="M11" s="20">
        <f t="shared" si="0"/>
        <v>8.0000000000000002E-3</v>
      </c>
      <c r="N11" s="21">
        <v>140</v>
      </c>
      <c r="O11" s="22">
        <f t="shared" si="1"/>
        <v>1.1200000000000001</v>
      </c>
      <c r="P11" s="20">
        <f t="shared" si="2"/>
        <v>1.1999999999999999E-3</v>
      </c>
      <c r="Q11" s="21">
        <v>240</v>
      </c>
      <c r="R11" s="22">
        <f t="shared" si="3"/>
        <v>0.28799999999999998</v>
      </c>
      <c r="S11" s="23">
        <f t="shared" si="4"/>
        <v>1.4080000000000001</v>
      </c>
      <c r="T11" s="63"/>
      <c r="U11" s="52">
        <v>85</v>
      </c>
      <c r="V11" s="52">
        <f t="shared" si="5"/>
        <v>0.68</v>
      </c>
      <c r="W11" s="54">
        <f t="shared" si="6"/>
        <v>0.10199999999999999</v>
      </c>
      <c r="X11" s="43"/>
      <c r="Y11" s="43"/>
    </row>
    <row r="12" spans="1:25" x14ac:dyDescent="0.25">
      <c r="A12" s="24" t="s">
        <v>76</v>
      </c>
      <c r="B12" s="16" t="s">
        <v>53</v>
      </c>
      <c r="C12" s="25">
        <v>5.0000000000000001E-3</v>
      </c>
      <c r="D12" s="26"/>
      <c r="E12" s="26"/>
      <c r="F12" s="27"/>
      <c r="G12" s="25"/>
      <c r="H12" s="71"/>
      <c r="I12" s="26">
        <v>0.01</v>
      </c>
      <c r="J12" s="26">
        <v>1E-3</v>
      </c>
      <c r="K12" s="26"/>
      <c r="L12" s="27"/>
      <c r="M12" s="20">
        <f t="shared" si="0"/>
        <v>5.0000000000000001E-3</v>
      </c>
      <c r="N12" s="21">
        <v>140</v>
      </c>
      <c r="O12" s="22">
        <f t="shared" si="1"/>
        <v>0.70000000000000007</v>
      </c>
      <c r="P12" s="20">
        <f t="shared" si="2"/>
        <v>1.0999999999999999E-2</v>
      </c>
      <c r="Q12" s="21">
        <v>240</v>
      </c>
      <c r="R12" s="22">
        <f t="shared" si="3"/>
        <v>2.6399999999999997</v>
      </c>
      <c r="S12" s="23">
        <f t="shared" si="4"/>
        <v>3.34</v>
      </c>
      <c r="T12" s="63"/>
      <c r="U12" s="52">
        <v>622.52</v>
      </c>
      <c r="V12" s="52">
        <f t="shared" si="5"/>
        <v>3.1126</v>
      </c>
      <c r="W12" s="54">
        <f t="shared" si="6"/>
        <v>6.8477199999999998</v>
      </c>
      <c r="X12" s="43"/>
      <c r="Y12" s="43"/>
    </row>
    <row r="13" spans="1:25" x14ac:dyDescent="0.25">
      <c r="A13" s="24" t="s">
        <v>77</v>
      </c>
      <c r="B13" s="16" t="s">
        <v>53</v>
      </c>
      <c r="C13" s="25"/>
      <c r="D13" s="26">
        <v>1.6E-2</v>
      </c>
      <c r="E13" s="26"/>
      <c r="F13" s="27"/>
      <c r="G13" s="25"/>
      <c r="H13" s="71"/>
      <c r="I13" s="26"/>
      <c r="J13" s="26"/>
      <c r="K13" s="26"/>
      <c r="L13" s="27"/>
      <c r="M13" s="20">
        <f t="shared" si="0"/>
        <v>1.6E-2</v>
      </c>
      <c r="N13" s="21">
        <v>140</v>
      </c>
      <c r="O13" s="22">
        <f t="shared" si="1"/>
        <v>2.2400000000000002</v>
      </c>
      <c r="P13" s="20">
        <f t="shared" si="2"/>
        <v>0</v>
      </c>
      <c r="Q13" s="21">
        <v>240</v>
      </c>
      <c r="R13" s="22">
        <f t="shared" si="3"/>
        <v>0</v>
      </c>
      <c r="S13" s="23">
        <f t="shared" si="4"/>
        <v>2.2400000000000002</v>
      </c>
      <c r="T13" s="63"/>
      <c r="U13" s="52">
        <v>767</v>
      </c>
      <c r="V13" s="52">
        <f t="shared" si="5"/>
        <v>12.272</v>
      </c>
      <c r="W13" s="54">
        <f t="shared" si="6"/>
        <v>0</v>
      </c>
      <c r="X13" s="43"/>
      <c r="Y13" s="43"/>
    </row>
    <row r="14" spans="1:25" x14ac:dyDescent="0.25">
      <c r="A14" s="24" t="s">
        <v>78</v>
      </c>
      <c r="B14" s="16" t="s">
        <v>53</v>
      </c>
      <c r="C14" s="25"/>
      <c r="D14" s="26">
        <v>0.05</v>
      </c>
      <c r="E14" s="26"/>
      <c r="F14" s="27"/>
      <c r="G14" s="25"/>
      <c r="H14" s="71"/>
      <c r="I14" s="26"/>
      <c r="J14" s="26"/>
      <c r="K14" s="26"/>
      <c r="L14" s="27"/>
      <c r="M14" s="20">
        <f t="shared" si="0"/>
        <v>0.05</v>
      </c>
      <c r="N14" s="21">
        <v>140</v>
      </c>
      <c r="O14" s="22">
        <f t="shared" si="1"/>
        <v>7</v>
      </c>
      <c r="P14" s="20">
        <f t="shared" si="2"/>
        <v>0</v>
      </c>
      <c r="Q14" s="21">
        <v>240</v>
      </c>
      <c r="R14" s="22">
        <f t="shared" si="3"/>
        <v>0</v>
      </c>
      <c r="S14" s="23">
        <f t="shared" si="4"/>
        <v>7</v>
      </c>
      <c r="T14" s="63"/>
      <c r="U14" s="52">
        <v>89.5</v>
      </c>
      <c r="V14" s="52">
        <f t="shared" si="5"/>
        <v>4.4750000000000005</v>
      </c>
      <c r="W14" s="54">
        <f t="shared" si="6"/>
        <v>0</v>
      </c>
      <c r="X14" s="43"/>
      <c r="Y14" s="43"/>
    </row>
    <row r="15" spans="1:25" x14ac:dyDescent="0.25">
      <c r="A15" s="24" t="s">
        <v>79</v>
      </c>
      <c r="B15" s="16" t="s">
        <v>53</v>
      </c>
      <c r="C15" s="28"/>
      <c r="D15" s="29"/>
      <c r="E15" s="26">
        <v>3.5999999999999999E-3</v>
      </c>
      <c r="F15" s="27"/>
      <c r="G15" s="25"/>
      <c r="H15" s="71"/>
      <c r="I15" s="26"/>
      <c r="J15" s="26"/>
      <c r="K15" s="26"/>
      <c r="L15" s="27"/>
      <c r="M15" s="20">
        <f t="shared" si="0"/>
        <v>3.5999999999999999E-3</v>
      </c>
      <c r="N15" s="21">
        <v>140</v>
      </c>
      <c r="O15" s="22">
        <f t="shared" si="1"/>
        <v>0.504</v>
      </c>
      <c r="P15" s="20">
        <f t="shared" si="2"/>
        <v>0</v>
      </c>
      <c r="Q15" s="21">
        <v>240</v>
      </c>
      <c r="R15" s="22">
        <f t="shared" si="3"/>
        <v>0</v>
      </c>
      <c r="S15" s="23">
        <f t="shared" si="4"/>
        <v>0.504</v>
      </c>
      <c r="T15" s="63"/>
      <c r="U15" s="52">
        <v>220</v>
      </c>
      <c r="V15" s="52">
        <f t="shared" si="5"/>
        <v>0.79199999999999993</v>
      </c>
      <c r="W15" s="54">
        <f t="shared" si="6"/>
        <v>0</v>
      </c>
      <c r="X15" s="43"/>
      <c r="Y15" s="43"/>
    </row>
    <row r="16" spans="1:25" x14ac:dyDescent="0.25">
      <c r="A16" s="24" t="s">
        <v>80</v>
      </c>
      <c r="B16" s="16" t="s">
        <v>53</v>
      </c>
      <c r="C16" s="28"/>
      <c r="D16" s="26"/>
      <c r="E16" s="26"/>
      <c r="F16" s="27">
        <v>0.20699999999999999</v>
      </c>
      <c r="G16" s="25"/>
      <c r="H16" s="71"/>
      <c r="I16" s="26"/>
      <c r="J16" s="26"/>
      <c r="K16" s="26"/>
      <c r="L16" s="27"/>
      <c r="M16" s="20">
        <f t="shared" si="0"/>
        <v>0.20699999999999999</v>
      </c>
      <c r="N16" s="21">
        <v>140</v>
      </c>
      <c r="O16" s="22">
        <f t="shared" si="1"/>
        <v>28.979999999999997</v>
      </c>
      <c r="P16" s="20">
        <f t="shared" si="2"/>
        <v>0</v>
      </c>
      <c r="Q16" s="21">
        <v>240</v>
      </c>
      <c r="R16" s="22">
        <f t="shared" si="3"/>
        <v>0</v>
      </c>
      <c r="S16" s="23">
        <f t="shared" si="4"/>
        <v>28.979999999999997</v>
      </c>
      <c r="T16" s="63"/>
      <c r="U16" s="52">
        <v>80</v>
      </c>
      <c r="V16" s="52">
        <f t="shared" si="5"/>
        <v>16.559999999999999</v>
      </c>
      <c r="W16" s="54">
        <f t="shared" si="6"/>
        <v>0</v>
      </c>
      <c r="X16" s="43"/>
      <c r="Y16" s="43"/>
    </row>
    <row r="17" spans="1:25" x14ac:dyDescent="0.25">
      <c r="A17" s="24" t="s">
        <v>101</v>
      </c>
      <c r="B17" s="16" t="s">
        <v>53</v>
      </c>
      <c r="C17" s="28"/>
      <c r="D17" s="26"/>
      <c r="E17" s="26"/>
      <c r="F17" s="27">
        <v>0.1</v>
      </c>
      <c r="G17" s="25"/>
      <c r="H17" s="71"/>
      <c r="I17" s="26"/>
      <c r="J17" s="26"/>
      <c r="K17" s="26"/>
      <c r="L17" s="27"/>
      <c r="M17" s="20">
        <f t="shared" si="0"/>
        <v>0.1</v>
      </c>
      <c r="N17" s="21">
        <v>140</v>
      </c>
      <c r="O17" s="22">
        <f t="shared" si="1"/>
        <v>14</v>
      </c>
      <c r="P17" s="20">
        <f t="shared" si="2"/>
        <v>0</v>
      </c>
      <c r="Q17" s="21">
        <v>240</v>
      </c>
      <c r="R17" s="22">
        <f t="shared" si="3"/>
        <v>0</v>
      </c>
      <c r="S17" s="23">
        <f t="shared" si="4"/>
        <v>14</v>
      </c>
      <c r="T17" s="63"/>
      <c r="U17" s="52"/>
      <c r="V17" s="52"/>
      <c r="W17" s="54"/>
      <c r="X17" s="43"/>
      <c r="Y17" s="43"/>
    </row>
    <row r="18" spans="1:25" x14ac:dyDescent="0.25">
      <c r="A18" s="24" t="s">
        <v>106</v>
      </c>
      <c r="B18" s="16" t="s">
        <v>53</v>
      </c>
      <c r="C18" s="28"/>
      <c r="D18" s="26"/>
      <c r="E18" s="26"/>
      <c r="F18" s="27"/>
      <c r="G18" s="25">
        <v>9.5699999999999993E-2</v>
      </c>
      <c r="H18" s="71"/>
      <c r="I18" s="26"/>
      <c r="J18" s="26"/>
      <c r="K18" s="26"/>
      <c r="L18" s="27"/>
      <c r="M18" s="20">
        <f t="shared" si="0"/>
        <v>0</v>
      </c>
      <c r="N18" s="21">
        <v>140</v>
      </c>
      <c r="O18" s="22">
        <f t="shared" si="1"/>
        <v>0</v>
      </c>
      <c r="P18" s="20">
        <f t="shared" si="2"/>
        <v>9.5699999999999993E-2</v>
      </c>
      <c r="Q18" s="21">
        <v>240</v>
      </c>
      <c r="R18" s="22">
        <f t="shared" si="3"/>
        <v>22.968</v>
      </c>
      <c r="S18" s="23">
        <f t="shared" si="4"/>
        <v>22.968</v>
      </c>
      <c r="T18" s="63"/>
      <c r="U18" s="52">
        <v>40</v>
      </c>
      <c r="V18" s="52">
        <f t="shared" si="5"/>
        <v>0</v>
      </c>
      <c r="W18" s="54">
        <f t="shared" si="6"/>
        <v>3.8279999999999998</v>
      </c>
      <c r="X18" s="43"/>
      <c r="Y18" s="43"/>
    </row>
    <row r="19" spans="1:25" x14ac:dyDescent="0.25">
      <c r="A19" s="24" t="s">
        <v>82</v>
      </c>
      <c r="B19" s="16" t="s">
        <v>53</v>
      </c>
      <c r="C19" s="28"/>
      <c r="D19" s="26"/>
      <c r="E19" s="26"/>
      <c r="F19" s="27"/>
      <c r="G19" s="25"/>
      <c r="H19" s="71">
        <v>1.2500000000000001E-2</v>
      </c>
      <c r="I19" s="26"/>
      <c r="J19" s="26"/>
      <c r="K19" s="26"/>
      <c r="L19" s="27"/>
      <c r="M19" s="20">
        <f t="shared" si="0"/>
        <v>0</v>
      </c>
      <c r="N19" s="21">
        <v>140</v>
      </c>
      <c r="O19" s="22">
        <f t="shared" si="1"/>
        <v>0</v>
      </c>
      <c r="P19" s="20">
        <f t="shared" si="2"/>
        <v>1.2500000000000001E-2</v>
      </c>
      <c r="Q19" s="21">
        <v>240</v>
      </c>
      <c r="R19" s="22">
        <f t="shared" si="3"/>
        <v>3</v>
      </c>
      <c r="S19" s="23">
        <f t="shared" si="4"/>
        <v>3</v>
      </c>
      <c r="T19" s="63"/>
      <c r="U19" s="52">
        <v>37</v>
      </c>
      <c r="V19" s="52">
        <f t="shared" si="5"/>
        <v>0</v>
      </c>
      <c r="W19" s="54">
        <f t="shared" si="6"/>
        <v>0.46250000000000002</v>
      </c>
      <c r="X19" s="43"/>
      <c r="Y19" s="43"/>
    </row>
    <row r="20" spans="1:25" x14ac:dyDescent="0.25">
      <c r="A20" s="24" t="s">
        <v>83</v>
      </c>
      <c r="B20" s="16" t="s">
        <v>53</v>
      </c>
      <c r="C20" s="28"/>
      <c r="D20" s="26"/>
      <c r="E20" s="26"/>
      <c r="F20" s="27"/>
      <c r="G20" s="25">
        <v>7.4999999999999997E-2</v>
      </c>
      <c r="H20" s="71">
        <v>2.5000000000000001E-3</v>
      </c>
      <c r="I20" s="26"/>
      <c r="J20" s="26">
        <v>5.0000000000000001E-3</v>
      </c>
      <c r="K20" s="26"/>
      <c r="L20" s="27"/>
      <c r="M20" s="20">
        <f t="shared" si="0"/>
        <v>0</v>
      </c>
      <c r="N20" s="21">
        <v>140</v>
      </c>
      <c r="O20" s="22">
        <f t="shared" si="1"/>
        <v>0</v>
      </c>
      <c r="P20" s="20">
        <f t="shared" si="2"/>
        <v>8.2500000000000004E-2</v>
      </c>
      <c r="Q20" s="21">
        <v>240</v>
      </c>
      <c r="R20" s="22">
        <f t="shared" si="3"/>
        <v>19.8</v>
      </c>
      <c r="S20" s="23">
        <f t="shared" si="4"/>
        <v>19.8</v>
      </c>
      <c r="T20" s="63"/>
      <c r="U20" s="52">
        <v>158</v>
      </c>
      <c r="V20" s="52">
        <f t="shared" si="5"/>
        <v>0</v>
      </c>
      <c r="W20" s="54">
        <f t="shared" si="6"/>
        <v>13.035</v>
      </c>
      <c r="X20" s="43"/>
      <c r="Y20" s="43"/>
    </row>
    <row r="21" spans="1:25" x14ac:dyDescent="0.25">
      <c r="A21" s="24" t="s">
        <v>96</v>
      </c>
      <c r="B21" s="16" t="s">
        <v>53</v>
      </c>
      <c r="C21" s="28"/>
      <c r="D21" s="26"/>
      <c r="E21" s="26"/>
      <c r="F21" s="27"/>
      <c r="G21" s="25"/>
      <c r="H21" s="71">
        <v>2.5000000000000001E-3</v>
      </c>
      <c r="I21" s="26"/>
      <c r="J21" s="26"/>
      <c r="K21" s="26"/>
      <c r="L21" s="27"/>
      <c r="M21" s="20">
        <f t="shared" si="0"/>
        <v>0</v>
      </c>
      <c r="N21" s="21">
        <v>140</v>
      </c>
      <c r="O21" s="22">
        <f t="shared" si="1"/>
        <v>0</v>
      </c>
      <c r="P21" s="20">
        <f t="shared" si="2"/>
        <v>2.5000000000000001E-3</v>
      </c>
      <c r="Q21" s="21">
        <v>240</v>
      </c>
      <c r="R21" s="22">
        <f t="shared" si="3"/>
        <v>0.6</v>
      </c>
      <c r="S21" s="23">
        <f t="shared" si="4"/>
        <v>0.6</v>
      </c>
      <c r="T21" s="63"/>
      <c r="U21" s="52">
        <v>1200</v>
      </c>
      <c r="V21" s="52">
        <f t="shared" si="5"/>
        <v>0</v>
      </c>
      <c r="W21" s="54">
        <f t="shared" si="6"/>
        <v>3</v>
      </c>
      <c r="X21" s="43"/>
      <c r="Y21" s="43"/>
    </row>
    <row r="22" spans="1:25" x14ac:dyDescent="0.25">
      <c r="A22" s="24" t="s">
        <v>84</v>
      </c>
      <c r="B22" s="16" t="s">
        <v>53</v>
      </c>
      <c r="C22" s="25">
        <v>2.0000000000000001E-4</v>
      </c>
      <c r="D22" s="26"/>
      <c r="E22" s="26"/>
      <c r="F22" s="27"/>
      <c r="G22" s="25">
        <v>2.0000000000000001E-4</v>
      </c>
      <c r="H22" s="71">
        <v>1E-3</v>
      </c>
      <c r="I22" s="26">
        <v>1E-3</v>
      </c>
      <c r="J22" s="26">
        <v>1E-3</v>
      </c>
      <c r="K22" s="26"/>
      <c r="L22" s="27"/>
      <c r="M22" s="20">
        <f t="shared" si="0"/>
        <v>2.0000000000000001E-4</v>
      </c>
      <c r="N22" s="21">
        <v>140</v>
      </c>
      <c r="O22" s="22">
        <f t="shared" si="1"/>
        <v>2.8000000000000001E-2</v>
      </c>
      <c r="P22" s="20">
        <f t="shared" si="2"/>
        <v>3.2000000000000002E-3</v>
      </c>
      <c r="Q22" s="21">
        <v>240</v>
      </c>
      <c r="R22" s="22">
        <f t="shared" si="3"/>
        <v>0.76800000000000002</v>
      </c>
      <c r="S22" s="23">
        <f t="shared" si="4"/>
        <v>0.79600000000000004</v>
      </c>
      <c r="T22" s="63"/>
      <c r="U22" s="52">
        <v>19</v>
      </c>
      <c r="V22" s="52">
        <f t="shared" si="5"/>
        <v>3.8E-3</v>
      </c>
      <c r="W22" s="54">
        <f t="shared" si="6"/>
        <v>6.08E-2</v>
      </c>
      <c r="X22" s="43"/>
      <c r="Y22" s="43"/>
    </row>
    <row r="23" spans="1:25" x14ac:dyDescent="0.25">
      <c r="A23" s="24" t="s">
        <v>85</v>
      </c>
      <c r="B23" s="16" t="s">
        <v>53</v>
      </c>
      <c r="C23" s="28"/>
      <c r="D23" s="26"/>
      <c r="E23" s="26"/>
      <c r="F23" s="27"/>
      <c r="G23" s="25"/>
      <c r="H23" s="71">
        <v>4.7E-2</v>
      </c>
      <c r="I23" s="26"/>
      <c r="J23" s="26"/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4.7E-2</v>
      </c>
      <c r="Q23" s="21">
        <v>240</v>
      </c>
      <c r="R23" s="22">
        <f t="shared" si="3"/>
        <v>11.28</v>
      </c>
      <c r="S23" s="23">
        <f t="shared" si="4"/>
        <v>11.28</v>
      </c>
      <c r="T23" s="63"/>
      <c r="U23" s="52">
        <v>275.17</v>
      </c>
      <c r="V23" s="52">
        <f t="shared" si="5"/>
        <v>0</v>
      </c>
      <c r="W23" s="54">
        <f t="shared" si="6"/>
        <v>12.93299</v>
      </c>
      <c r="X23" s="43"/>
      <c r="Y23" s="43"/>
    </row>
    <row r="24" spans="1:25" x14ac:dyDescent="0.25">
      <c r="A24" s="24" t="s">
        <v>86</v>
      </c>
      <c r="B24" s="16" t="s">
        <v>53</v>
      </c>
      <c r="C24" s="28"/>
      <c r="D24" s="26"/>
      <c r="E24" s="26"/>
      <c r="F24" s="27"/>
      <c r="G24" s="30"/>
      <c r="H24" s="71">
        <v>0.13320000000000001</v>
      </c>
      <c r="I24" s="26"/>
      <c r="J24" s="26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0.13320000000000001</v>
      </c>
      <c r="Q24" s="21">
        <v>240</v>
      </c>
      <c r="R24" s="22">
        <f t="shared" si="3"/>
        <v>31.968000000000004</v>
      </c>
      <c r="S24" s="23">
        <f t="shared" si="4"/>
        <v>31.968000000000004</v>
      </c>
      <c r="T24" s="63"/>
      <c r="U24" s="52">
        <v>39</v>
      </c>
      <c r="V24" s="52">
        <f t="shared" si="5"/>
        <v>0</v>
      </c>
      <c r="W24" s="54">
        <f t="shared" si="6"/>
        <v>5.1948000000000008</v>
      </c>
      <c r="X24" s="43"/>
      <c r="Y24" s="43"/>
    </row>
    <row r="25" spans="1:25" x14ac:dyDescent="0.25">
      <c r="A25" s="24" t="s">
        <v>87</v>
      </c>
      <c r="B25" s="16" t="s">
        <v>53</v>
      </c>
      <c r="C25" s="28"/>
      <c r="D25" s="26"/>
      <c r="E25" s="26"/>
      <c r="F25" s="27"/>
      <c r="G25" s="25">
        <v>2.0799999999999999E-2</v>
      </c>
      <c r="H25" s="71">
        <v>2.3900000000000001E-2</v>
      </c>
      <c r="I25" s="26"/>
      <c r="J25" s="26">
        <v>1.1900000000000001E-2</v>
      </c>
      <c r="K25" s="26"/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5.6600000000000004E-2</v>
      </c>
      <c r="Q25" s="21">
        <v>240</v>
      </c>
      <c r="R25" s="22">
        <f t="shared" si="3"/>
        <v>13.584000000000001</v>
      </c>
      <c r="S25" s="23">
        <f t="shared" si="4"/>
        <v>13.584000000000001</v>
      </c>
      <c r="T25" s="63"/>
      <c r="U25" s="52">
        <v>37</v>
      </c>
      <c r="V25" s="52">
        <f t="shared" si="5"/>
        <v>0</v>
      </c>
      <c r="W25" s="54">
        <f t="shared" si="6"/>
        <v>2.0942000000000003</v>
      </c>
      <c r="X25" s="43"/>
      <c r="Y25" s="43"/>
    </row>
    <row r="26" spans="1:25" x14ac:dyDescent="0.25">
      <c r="A26" s="24" t="s">
        <v>88</v>
      </c>
      <c r="B26" s="16" t="s">
        <v>53</v>
      </c>
      <c r="C26" s="28"/>
      <c r="D26" s="26"/>
      <c r="E26" s="26"/>
      <c r="F26" s="27"/>
      <c r="G26" s="25"/>
      <c r="H26" s="71"/>
      <c r="I26" s="26">
        <v>7.0000000000000007E-2</v>
      </c>
      <c r="J26" s="26"/>
      <c r="K26" s="26"/>
      <c r="L26" s="27"/>
      <c r="M26" s="20">
        <f t="shared" si="0"/>
        <v>0</v>
      </c>
      <c r="N26" s="21">
        <v>140</v>
      </c>
      <c r="O26" s="22">
        <f t="shared" si="1"/>
        <v>0</v>
      </c>
      <c r="P26" s="20">
        <f t="shared" si="2"/>
        <v>7.0000000000000007E-2</v>
      </c>
      <c r="Q26" s="21">
        <v>240</v>
      </c>
      <c r="R26" s="22">
        <f t="shared" si="3"/>
        <v>16.8</v>
      </c>
      <c r="S26" s="23">
        <f t="shared" si="4"/>
        <v>16.8</v>
      </c>
      <c r="T26" s="63"/>
      <c r="U26" s="52">
        <v>155</v>
      </c>
      <c r="V26" s="52">
        <f t="shared" si="5"/>
        <v>0</v>
      </c>
      <c r="W26" s="54">
        <f t="shared" si="6"/>
        <v>10.850000000000001</v>
      </c>
      <c r="X26" s="43"/>
      <c r="Y26" s="43"/>
    </row>
    <row r="27" spans="1:25" x14ac:dyDescent="0.25">
      <c r="A27" s="24" t="s">
        <v>272</v>
      </c>
      <c r="B27" s="16" t="s">
        <v>53</v>
      </c>
      <c r="C27" s="28"/>
      <c r="D27" s="26"/>
      <c r="E27" s="26"/>
      <c r="F27" s="27"/>
      <c r="G27" s="25"/>
      <c r="H27" s="71"/>
      <c r="I27" s="26"/>
      <c r="J27" s="26">
        <v>8.5999999999999993E-2</v>
      </c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8.5999999999999993E-2</v>
      </c>
      <c r="Q27" s="21">
        <v>240</v>
      </c>
      <c r="R27" s="22">
        <f t="shared" si="3"/>
        <v>20.639999999999997</v>
      </c>
      <c r="S27" s="23">
        <f t="shared" si="4"/>
        <v>20.639999999999997</v>
      </c>
      <c r="T27" s="63"/>
      <c r="U27" s="64">
        <v>270</v>
      </c>
      <c r="V27" s="52">
        <f t="shared" si="5"/>
        <v>0</v>
      </c>
      <c r="W27" s="54">
        <f t="shared" si="6"/>
        <v>23.22</v>
      </c>
      <c r="X27" s="43"/>
      <c r="Y27" s="43"/>
    </row>
    <row r="28" spans="1:25" x14ac:dyDescent="0.25">
      <c r="A28" s="24" t="s">
        <v>90</v>
      </c>
      <c r="B28" s="16" t="s">
        <v>53</v>
      </c>
      <c r="C28" s="28"/>
      <c r="D28" s="26"/>
      <c r="E28" s="26"/>
      <c r="F28" s="27"/>
      <c r="G28" s="25"/>
      <c r="H28" s="71"/>
      <c r="I28" s="26"/>
      <c r="J28" s="26"/>
      <c r="K28" s="26"/>
      <c r="L28" s="27">
        <v>0.03</v>
      </c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0.03</v>
      </c>
      <c r="Q28" s="21">
        <v>240</v>
      </c>
      <c r="R28" s="22">
        <f t="shared" si="3"/>
        <v>7.1999999999999993</v>
      </c>
      <c r="S28" s="23">
        <f t="shared" si="4"/>
        <v>7.1999999999999993</v>
      </c>
      <c r="T28" s="63"/>
      <c r="U28" s="52">
        <v>67.349999999999994</v>
      </c>
      <c r="V28" s="52">
        <f t="shared" si="5"/>
        <v>0</v>
      </c>
      <c r="W28" s="54">
        <f t="shared" si="6"/>
        <v>2.0204999999999997</v>
      </c>
      <c r="X28" s="43"/>
      <c r="Y28" s="43"/>
    </row>
    <row r="29" spans="1:25" x14ac:dyDescent="0.25">
      <c r="A29" s="24" t="s">
        <v>91</v>
      </c>
      <c r="B29" s="16" t="s">
        <v>53</v>
      </c>
      <c r="C29" s="28"/>
      <c r="D29" s="26"/>
      <c r="E29" s="26"/>
      <c r="F29" s="27"/>
      <c r="G29" s="25"/>
      <c r="H29" s="71"/>
      <c r="I29" s="26"/>
      <c r="J29" s="26">
        <v>6.4000000000000003E-3</v>
      </c>
      <c r="K29" s="26"/>
      <c r="L29" s="27"/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6.4000000000000003E-3</v>
      </c>
      <c r="Q29" s="21">
        <v>240</v>
      </c>
      <c r="R29" s="22">
        <f t="shared" si="3"/>
        <v>1.536</v>
      </c>
      <c r="S29" s="23">
        <f t="shared" si="4"/>
        <v>1.536</v>
      </c>
      <c r="T29" s="63"/>
      <c r="U29" s="52">
        <v>44</v>
      </c>
      <c r="V29" s="52">
        <f t="shared" si="5"/>
        <v>0</v>
      </c>
      <c r="W29" s="54">
        <f t="shared" si="6"/>
        <v>0.28160000000000002</v>
      </c>
      <c r="X29" s="43"/>
      <c r="Y29" s="43"/>
    </row>
    <row r="30" spans="1:25" x14ac:dyDescent="0.25">
      <c r="A30" s="24" t="s">
        <v>92</v>
      </c>
      <c r="B30" s="16" t="s">
        <v>53</v>
      </c>
      <c r="C30" s="28"/>
      <c r="D30" s="26"/>
      <c r="E30" s="26"/>
      <c r="F30" s="27"/>
      <c r="G30" s="25"/>
      <c r="H30" s="71"/>
      <c r="I30" s="26"/>
      <c r="J30" s="26">
        <v>1.1299999999999999E-2</v>
      </c>
      <c r="K30" s="26"/>
      <c r="L30" s="27"/>
      <c r="M30" s="20">
        <f t="shared" si="0"/>
        <v>0</v>
      </c>
      <c r="N30" s="21">
        <v>140</v>
      </c>
      <c r="O30" s="22">
        <f t="shared" si="1"/>
        <v>0</v>
      </c>
      <c r="P30" s="20">
        <f t="shared" si="2"/>
        <v>1.1299999999999999E-2</v>
      </c>
      <c r="Q30" s="21">
        <v>240</v>
      </c>
      <c r="R30" s="22">
        <f t="shared" si="3"/>
        <v>2.7119999999999997</v>
      </c>
      <c r="S30" s="23">
        <f t="shared" si="4"/>
        <v>2.7119999999999997</v>
      </c>
      <c r="T30" s="63"/>
      <c r="U30" s="52">
        <v>220</v>
      </c>
      <c r="V30" s="52">
        <f t="shared" si="5"/>
        <v>0</v>
      </c>
      <c r="W30" s="54">
        <f t="shared" si="6"/>
        <v>2.4859999999999998</v>
      </c>
      <c r="X30" s="43"/>
      <c r="Y30" s="43"/>
    </row>
    <row r="31" spans="1:25" x14ac:dyDescent="0.25">
      <c r="A31" s="24" t="s">
        <v>93</v>
      </c>
      <c r="B31" s="16" t="s">
        <v>53</v>
      </c>
      <c r="C31" s="28"/>
      <c r="D31" s="26"/>
      <c r="E31" s="26"/>
      <c r="F31" s="27"/>
      <c r="G31" s="25">
        <v>2.5000000000000001E-2</v>
      </c>
      <c r="H31" s="71">
        <v>2.5000000000000001E-3</v>
      </c>
      <c r="I31" s="26"/>
      <c r="J31" s="26">
        <v>5.0000000000000001E-3</v>
      </c>
      <c r="K31" s="26"/>
      <c r="L31" s="27"/>
      <c r="M31" s="20">
        <f t="shared" si="0"/>
        <v>0</v>
      </c>
      <c r="N31" s="21">
        <v>140</v>
      </c>
      <c r="O31" s="22">
        <f t="shared" si="1"/>
        <v>0</v>
      </c>
      <c r="P31" s="20">
        <f t="shared" si="2"/>
        <v>3.2500000000000001E-2</v>
      </c>
      <c r="Q31" s="21">
        <v>240</v>
      </c>
      <c r="R31" s="22">
        <f t="shared" si="3"/>
        <v>7.8000000000000007</v>
      </c>
      <c r="S31" s="23">
        <f t="shared" si="4"/>
        <v>7.8000000000000007</v>
      </c>
      <c r="T31" s="63"/>
      <c r="U31" s="52">
        <v>486</v>
      </c>
      <c r="V31" s="52">
        <f t="shared" si="5"/>
        <v>0</v>
      </c>
      <c r="W31" s="54">
        <f t="shared" si="6"/>
        <v>15.795</v>
      </c>
      <c r="X31" s="43"/>
      <c r="Y31" s="43"/>
    </row>
    <row r="32" spans="1:25" x14ac:dyDescent="0.25">
      <c r="A32" s="24" t="s">
        <v>108</v>
      </c>
      <c r="B32" s="16" t="s">
        <v>53</v>
      </c>
      <c r="C32" s="28"/>
      <c r="D32" s="26"/>
      <c r="E32" s="26"/>
      <c r="F32" s="27"/>
      <c r="G32" s="25"/>
      <c r="H32" s="71"/>
      <c r="I32" s="26"/>
      <c r="J32" s="26"/>
      <c r="K32" s="26">
        <v>0.2</v>
      </c>
      <c r="L32" s="27"/>
      <c r="M32" s="20">
        <f t="shared" si="0"/>
        <v>0</v>
      </c>
      <c r="N32" s="21">
        <v>140</v>
      </c>
      <c r="O32" s="22">
        <f t="shared" si="1"/>
        <v>0</v>
      </c>
      <c r="P32" s="20">
        <f t="shared" si="2"/>
        <v>0.2</v>
      </c>
      <c r="Q32" s="21">
        <v>240</v>
      </c>
      <c r="R32" s="22">
        <f t="shared" si="3"/>
        <v>48</v>
      </c>
      <c r="S32" s="23">
        <f t="shared" si="4"/>
        <v>48</v>
      </c>
      <c r="T32" s="63"/>
      <c r="U32" s="52">
        <v>180</v>
      </c>
      <c r="V32" s="52">
        <f t="shared" si="5"/>
        <v>0</v>
      </c>
      <c r="W32" s="54">
        <f t="shared" si="6"/>
        <v>36</v>
      </c>
      <c r="X32" s="43"/>
      <c r="Y32" s="43"/>
    </row>
    <row r="33" spans="1:25" x14ac:dyDescent="0.25">
      <c r="A33" s="24" t="s">
        <v>95</v>
      </c>
      <c r="B33" s="16" t="s">
        <v>53</v>
      </c>
      <c r="C33" s="28"/>
      <c r="D33" s="26"/>
      <c r="E33" s="26"/>
      <c r="F33" s="27"/>
      <c r="G33" s="25"/>
      <c r="H33" s="71"/>
      <c r="I33" s="26"/>
      <c r="J33" s="26"/>
      <c r="K33" s="26"/>
      <c r="L33" s="27">
        <v>0.03</v>
      </c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0.03</v>
      </c>
      <c r="Q33" s="21">
        <v>240</v>
      </c>
      <c r="R33" s="22">
        <f t="shared" si="3"/>
        <v>7.1999999999999993</v>
      </c>
      <c r="S33" s="23">
        <f t="shared" si="4"/>
        <v>7.1999999999999993</v>
      </c>
      <c r="T33" s="63"/>
      <c r="U33" s="52">
        <v>48.7</v>
      </c>
      <c r="V33" s="52">
        <f t="shared" si="5"/>
        <v>0</v>
      </c>
      <c r="W33" s="54">
        <f t="shared" si="6"/>
        <v>1.4610000000000001</v>
      </c>
      <c r="X33" s="43"/>
      <c r="Y33" s="43"/>
    </row>
    <row r="34" spans="1:25" x14ac:dyDescent="0.25">
      <c r="A34" s="24" t="s">
        <v>172</v>
      </c>
      <c r="B34" s="16" t="s">
        <v>53</v>
      </c>
      <c r="C34" s="28"/>
      <c r="D34" s="26"/>
      <c r="E34" s="26"/>
      <c r="F34" s="27"/>
      <c r="G34" s="25"/>
      <c r="H34" s="71"/>
      <c r="I34" s="72"/>
      <c r="J34" s="26"/>
      <c r="K34" s="73"/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0</v>
      </c>
      <c r="Q34" s="21">
        <v>240</v>
      </c>
      <c r="R34" s="22">
        <f t="shared" si="3"/>
        <v>0</v>
      </c>
      <c r="S34" s="23">
        <f t="shared" si="4"/>
        <v>0</v>
      </c>
      <c r="T34" s="63"/>
      <c r="U34" s="52">
        <v>4380</v>
      </c>
      <c r="V34" s="52">
        <f t="shared" si="5"/>
        <v>0</v>
      </c>
      <c r="W34" s="54">
        <f t="shared" si="6"/>
        <v>0</v>
      </c>
      <c r="X34" s="43"/>
      <c r="Y34" s="43"/>
    </row>
    <row r="35" spans="1:25" x14ac:dyDescent="0.25">
      <c r="A35" s="24" t="s">
        <v>134</v>
      </c>
      <c r="B35" s="16" t="s">
        <v>53</v>
      </c>
      <c r="C35" s="25"/>
      <c r="D35" s="26"/>
      <c r="E35" s="26"/>
      <c r="F35" s="27"/>
      <c r="G35" s="25"/>
      <c r="H35" s="73">
        <v>1.0000000000000001E-5</v>
      </c>
      <c r="I35" s="26"/>
      <c r="J35" s="26"/>
      <c r="K35" s="26"/>
      <c r="L35" s="27"/>
      <c r="M35" s="20">
        <f t="shared" si="0"/>
        <v>0</v>
      </c>
      <c r="N35" s="21">
        <v>140</v>
      </c>
      <c r="O35" s="22">
        <f t="shared" si="1"/>
        <v>0</v>
      </c>
      <c r="P35" s="20">
        <f t="shared" si="2"/>
        <v>1.0000000000000001E-5</v>
      </c>
      <c r="Q35" s="21">
        <v>240</v>
      </c>
      <c r="R35" s="22">
        <f t="shared" si="3"/>
        <v>2.4000000000000002E-3</v>
      </c>
      <c r="S35" s="23">
        <f t="shared" si="4"/>
        <v>2.4000000000000002E-3</v>
      </c>
      <c r="T35" s="63"/>
      <c r="U35" s="52"/>
      <c r="V35" s="51"/>
      <c r="W35" s="51"/>
      <c r="X35" s="43"/>
      <c r="Y35" s="43"/>
    </row>
    <row r="36" spans="1:25" x14ac:dyDescent="0.25">
      <c r="A36" s="24" t="s">
        <v>151</v>
      </c>
      <c r="B36" s="16" t="s">
        <v>53</v>
      </c>
      <c r="C36" s="25"/>
      <c r="D36" s="26"/>
      <c r="E36" s="26">
        <v>3.7999999999999999E-2</v>
      </c>
      <c r="F36" s="27"/>
      <c r="G36" s="25"/>
      <c r="H36" s="26"/>
      <c r="I36" s="26"/>
      <c r="J36" s="26"/>
      <c r="K36" s="26"/>
      <c r="L36" s="27"/>
      <c r="M36" s="20">
        <f t="shared" si="0"/>
        <v>3.7999999999999999E-2</v>
      </c>
      <c r="N36" s="21">
        <v>140</v>
      </c>
      <c r="O36" s="22">
        <f t="shared" si="1"/>
        <v>5.32</v>
      </c>
      <c r="P36" s="20">
        <f t="shared" si="2"/>
        <v>0</v>
      </c>
      <c r="Q36" s="21">
        <v>240</v>
      </c>
      <c r="R36" s="22">
        <f t="shared" si="3"/>
        <v>0</v>
      </c>
      <c r="S36" s="23">
        <f t="shared" si="4"/>
        <v>5.32</v>
      </c>
      <c r="T36" s="63"/>
      <c r="U36" s="52"/>
      <c r="V36" s="53">
        <f>SUM(V8:V35)</f>
        <v>46.985399999999998</v>
      </c>
      <c r="W36" s="53">
        <f>SUM(W8:W35)</f>
        <v>139.67211000000003</v>
      </c>
      <c r="X36" s="43"/>
      <c r="Y36" s="43"/>
    </row>
    <row r="37" spans="1:25" ht="15.75" thickBot="1" x14ac:dyDescent="0.3">
      <c r="A37" s="32"/>
      <c r="B37" s="45" t="s">
        <v>53</v>
      </c>
      <c r="C37" s="33"/>
      <c r="D37" s="34"/>
      <c r="E37" s="34"/>
      <c r="F37" s="35"/>
      <c r="G37" s="33"/>
      <c r="H37" s="34"/>
      <c r="I37" s="34"/>
      <c r="J37" s="34"/>
      <c r="K37" s="34"/>
      <c r="L37" s="35"/>
      <c r="M37" s="39">
        <f t="shared" si="0"/>
        <v>0</v>
      </c>
      <c r="N37" s="21">
        <v>140</v>
      </c>
      <c r="O37" s="41">
        <f t="shared" si="1"/>
        <v>0</v>
      </c>
      <c r="P37" s="39">
        <f t="shared" si="2"/>
        <v>0</v>
      </c>
      <c r="Q37" s="21">
        <v>240</v>
      </c>
      <c r="R37" s="41">
        <f t="shared" si="3"/>
        <v>0</v>
      </c>
      <c r="S37" s="42">
        <f t="shared" si="4"/>
        <v>0</v>
      </c>
      <c r="T37" s="69"/>
      <c r="U37" s="52"/>
      <c r="V37" s="51"/>
      <c r="W37" s="53">
        <f>V36+W36</f>
        <v>186.65751000000003</v>
      </c>
      <c r="X37" s="43"/>
      <c r="Y37" s="43"/>
    </row>
    <row r="38" spans="1:25" x14ac:dyDescent="0.25">
      <c r="A38" s="4"/>
      <c r="B38" s="4"/>
      <c r="C38" s="4"/>
      <c r="D38" s="4"/>
      <c r="E38" s="116"/>
      <c r="F38" s="116"/>
      <c r="G38" s="116"/>
      <c r="H38" s="116"/>
      <c r="I38" s="4"/>
      <c r="J38" s="4"/>
      <c r="K38" s="4"/>
      <c r="L38" s="4"/>
      <c r="M38" s="4"/>
      <c r="N38" s="4"/>
      <c r="O38" s="4"/>
      <c r="P38" s="4"/>
      <c r="Q38" s="4"/>
      <c r="R38" s="4"/>
      <c r="S38" s="36"/>
      <c r="T38" s="4"/>
    </row>
    <row r="39" spans="1:25" x14ac:dyDescent="0.25">
      <c r="A39" s="4" t="s">
        <v>54</v>
      </c>
      <c r="B39" s="4"/>
      <c r="C39" s="4"/>
      <c r="D39" s="4"/>
      <c r="E39" s="117" t="s">
        <v>55</v>
      </c>
      <c r="F39" s="117"/>
      <c r="G39" s="117"/>
      <c r="H39" s="117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8" spans="1:25" x14ac:dyDescent="0.25">
      <c r="A48" s="56" t="s">
        <v>127</v>
      </c>
      <c r="B48" s="4"/>
      <c r="C48" s="118" t="s">
        <v>34</v>
      </c>
      <c r="D48" s="118"/>
      <c r="E48" s="118"/>
      <c r="F48" s="118"/>
      <c r="G48" s="118"/>
      <c r="H48" s="118"/>
      <c r="I48" s="118"/>
      <c r="J48" s="118"/>
      <c r="K48" s="118"/>
      <c r="L48" s="118"/>
      <c r="M48" s="114"/>
      <c r="N48" s="114"/>
      <c r="O48" s="114"/>
      <c r="P48" s="114"/>
      <c r="Q48" s="4"/>
      <c r="R48" s="4"/>
      <c r="S48" s="4"/>
      <c r="T48" s="4"/>
    </row>
    <row r="49" spans="1:25" x14ac:dyDescent="0.25">
      <c r="A49" s="4"/>
      <c r="B49" s="5"/>
      <c r="C49" s="114" t="s">
        <v>262</v>
      </c>
      <c r="D49" s="114"/>
      <c r="E49" s="114"/>
      <c r="F49" s="114"/>
      <c r="G49" s="114"/>
      <c r="H49" s="114"/>
      <c r="I49" s="114"/>
      <c r="J49" s="114"/>
      <c r="K49" s="114"/>
      <c r="L49" s="4"/>
      <c r="M49" s="115"/>
      <c r="N49" s="115"/>
      <c r="O49" s="115"/>
      <c r="P49" s="115"/>
      <c r="Q49" s="4"/>
      <c r="R49" s="4"/>
      <c r="S49" s="4"/>
      <c r="T49" s="4"/>
    </row>
    <row r="50" spans="1:25" ht="15.75" thickBot="1" x14ac:dyDescent="0.3">
      <c r="A50" s="4"/>
      <c r="B50" s="4"/>
      <c r="C50" s="119" t="s">
        <v>35</v>
      </c>
      <c r="D50" s="119"/>
      <c r="E50" s="119"/>
      <c r="F50" s="119"/>
      <c r="G50" s="119"/>
      <c r="H50" s="119"/>
      <c r="I50" s="119"/>
      <c r="J50" s="119"/>
      <c r="K50" s="4"/>
      <c r="L50" s="4"/>
      <c r="M50" s="114"/>
      <c r="N50" s="114"/>
      <c r="O50" s="114"/>
      <c r="P50" s="114"/>
      <c r="Q50" s="4"/>
      <c r="R50" s="4"/>
      <c r="S50" s="4"/>
      <c r="T50" s="4"/>
    </row>
    <row r="51" spans="1:25" ht="15" customHeight="1" x14ac:dyDescent="0.25">
      <c r="A51" s="99" t="s">
        <v>36</v>
      </c>
      <c r="B51" s="102" t="s">
        <v>37</v>
      </c>
      <c r="C51" s="105" t="s">
        <v>38</v>
      </c>
      <c r="D51" s="106"/>
      <c r="E51" s="106"/>
      <c r="F51" s="107"/>
      <c r="G51" s="105" t="s">
        <v>39</v>
      </c>
      <c r="H51" s="106"/>
      <c r="I51" s="106"/>
      <c r="J51" s="106"/>
      <c r="K51" s="106"/>
      <c r="L51" s="107"/>
      <c r="M51" s="108" t="s">
        <v>40</v>
      </c>
      <c r="N51" s="109"/>
      <c r="O51" s="110"/>
      <c r="P51" s="120" t="s">
        <v>41</v>
      </c>
      <c r="Q51" s="109"/>
      <c r="R51" s="121"/>
      <c r="S51" s="128" t="s">
        <v>42</v>
      </c>
      <c r="T51" s="131" t="s">
        <v>43</v>
      </c>
      <c r="U51" s="43"/>
      <c r="V51" s="43"/>
      <c r="W51" s="43"/>
      <c r="X51" s="43"/>
      <c r="Y51" s="43"/>
    </row>
    <row r="52" spans="1:25" ht="42" customHeight="1" x14ac:dyDescent="0.25">
      <c r="A52" s="100"/>
      <c r="B52" s="103"/>
      <c r="C52" s="134" t="s">
        <v>263</v>
      </c>
      <c r="D52" s="124" t="s">
        <v>265</v>
      </c>
      <c r="E52" s="126" t="s">
        <v>146</v>
      </c>
      <c r="F52" s="126" t="s">
        <v>267</v>
      </c>
      <c r="G52" s="136" t="s">
        <v>269</v>
      </c>
      <c r="H52" s="124" t="s">
        <v>68</v>
      </c>
      <c r="I52" s="124" t="s">
        <v>270</v>
      </c>
      <c r="J52" s="124" t="s">
        <v>271</v>
      </c>
      <c r="K52" s="124" t="s">
        <v>21</v>
      </c>
      <c r="L52" s="126" t="s">
        <v>44</v>
      </c>
      <c r="M52" s="111"/>
      <c r="N52" s="112"/>
      <c r="O52" s="113"/>
      <c r="P52" s="122"/>
      <c r="Q52" s="112"/>
      <c r="R52" s="123"/>
      <c r="S52" s="129"/>
      <c r="T52" s="132"/>
      <c r="U52" s="43"/>
      <c r="V52" s="43"/>
      <c r="W52" s="43"/>
      <c r="X52" s="43"/>
      <c r="Y52" s="43"/>
    </row>
    <row r="53" spans="1:25" ht="41.25" customHeight="1" thickBot="1" x14ac:dyDescent="0.3">
      <c r="A53" s="101"/>
      <c r="B53" s="104"/>
      <c r="C53" s="135"/>
      <c r="D53" s="125"/>
      <c r="E53" s="127"/>
      <c r="F53" s="127"/>
      <c r="G53" s="137"/>
      <c r="H53" s="125"/>
      <c r="I53" s="125"/>
      <c r="J53" s="125"/>
      <c r="K53" s="125"/>
      <c r="L53" s="127"/>
      <c r="M53" s="6" t="s">
        <v>45</v>
      </c>
      <c r="N53" s="2" t="s">
        <v>46</v>
      </c>
      <c r="O53" s="1" t="s">
        <v>47</v>
      </c>
      <c r="P53" s="7" t="s">
        <v>45</v>
      </c>
      <c r="Q53" s="2" t="s">
        <v>46</v>
      </c>
      <c r="R53" s="3" t="s">
        <v>47</v>
      </c>
      <c r="S53" s="130"/>
      <c r="T53" s="133"/>
      <c r="U53" s="68" t="s">
        <v>177</v>
      </c>
      <c r="V53" s="44"/>
      <c r="W53" s="43"/>
      <c r="X53" s="43"/>
      <c r="Y53" s="43"/>
    </row>
    <row r="54" spans="1:25" ht="15.75" thickBot="1" x14ac:dyDescent="0.3">
      <c r="A54" s="8" t="s">
        <v>48</v>
      </c>
      <c r="B54" s="9"/>
      <c r="C54" s="38" t="s">
        <v>57</v>
      </c>
      <c r="D54" s="10" t="s">
        <v>274</v>
      </c>
      <c r="E54" s="10" t="s">
        <v>51</v>
      </c>
      <c r="F54" s="94" t="s">
        <v>275</v>
      </c>
      <c r="G54" s="38" t="s">
        <v>52</v>
      </c>
      <c r="H54" s="10" t="s">
        <v>49</v>
      </c>
      <c r="I54" s="10" t="s">
        <v>49</v>
      </c>
      <c r="J54" s="10" t="s">
        <v>165</v>
      </c>
      <c r="K54" s="10" t="s">
        <v>49</v>
      </c>
      <c r="L54" s="37" t="s">
        <v>276</v>
      </c>
      <c r="M54" s="11"/>
      <c r="N54" s="12"/>
      <c r="O54" s="13"/>
      <c r="P54" s="11"/>
      <c r="Q54" s="12"/>
      <c r="R54" s="13"/>
      <c r="S54" s="14"/>
      <c r="T54" s="47"/>
      <c r="U54" s="51" t="s">
        <v>128</v>
      </c>
      <c r="V54" s="51" t="s">
        <v>0</v>
      </c>
      <c r="W54" s="51" t="s">
        <v>1</v>
      </c>
      <c r="X54" s="43"/>
      <c r="Y54" s="43"/>
    </row>
    <row r="55" spans="1:25" x14ac:dyDescent="0.25">
      <c r="A55" s="15" t="s">
        <v>73</v>
      </c>
      <c r="B55" s="16" t="s">
        <v>53</v>
      </c>
      <c r="C55" s="17">
        <v>1.0999999999999999E-2</v>
      </c>
      <c r="D55" s="18"/>
      <c r="E55" s="18"/>
      <c r="F55" s="19"/>
      <c r="G55" s="17"/>
      <c r="H55" s="70"/>
      <c r="I55" s="18"/>
      <c r="J55" s="18"/>
      <c r="K55" s="18"/>
      <c r="L55" s="19"/>
      <c r="M55" s="20">
        <f>C55+D55+E55+F55</f>
        <v>1.0999999999999999E-2</v>
      </c>
      <c r="N55" s="21">
        <v>200</v>
      </c>
      <c r="O55" s="22">
        <f>M55*N55</f>
        <v>2.1999999999999997</v>
      </c>
      <c r="P55" s="20">
        <f>G55+H55+I55+J55+K55+L55</f>
        <v>0</v>
      </c>
      <c r="Q55" s="21">
        <v>270</v>
      </c>
      <c r="R55" s="22">
        <f>P55*Q55</f>
        <v>0</v>
      </c>
      <c r="S55" s="23">
        <f>O55+R55</f>
        <v>2.1999999999999997</v>
      </c>
      <c r="T55" s="63"/>
      <c r="U55" s="52">
        <v>130</v>
      </c>
      <c r="V55" s="52">
        <f>M55*U55</f>
        <v>1.43</v>
      </c>
      <c r="W55" s="54">
        <f>P55*U55</f>
        <v>0</v>
      </c>
      <c r="X55" s="43"/>
      <c r="Y55" s="43"/>
    </row>
    <row r="56" spans="1:25" x14ac:dyDescent="0.25">
      <c r="A56" s="15" t="s">
        <v>264</v>
      </c>
      <c r="B56" s="16" t="s">
        <v>53</v>
      </c>
      <c r="C56" s="17">
        <v>8.0000000000000002E-3</v>
      </c>
      <c r="D56" s="18"/>
      <c r="E56" s="18"/>
      <c r="F56" s="19"/>
      <c r="G56" s="17"/>
      <c r="H56" s="70"/>
      <c r="I56" s="18"/>
      <c r="J56" s="18"/>
      <c r="K56" s="18"/>
      <c r="L56" s="19"/>
      <c r="M56" s="20">
        <f>C56+D56+E56+F56</f>
        <v>8.0000000000000002E-3</v>
      </c>
      <c r="N56" s="21">
        <v>200</v>
      </c>
      <c r="O56" s="22">
        <f>M56*N56</f>
        <v>1.6</v>
      </c>
      <c r="P56" s="20">
        <f>G56+H56+I56+J56+K56+L56</f>
        <v>0</v>
      </c>
      <c r="Q56" s="21">
        <v>270</v>
      </c>
      <c r="R56" s="22">
        <f>P56*Q56</f>
        <v>0</v>
      </c>
      <c r="S56" s="23">
        <f>O56+R56</f>
        <v>1.6</v>
      </c>
      <c r="T56" s="63"/>
      <c r="U56" s="52"/>
      <c r="V56" s="52"/>
      <c r="W56" s="54"/>
      <c r="X56" s="43"/>
      <c r="Y56" s="43"/>
    </row>
    <row r="57" spans="1:25" x14ac:dyDescent="0.25">
      <c r="A57" s="24" t="s">
        <v>74</v>
      </c>
      <c r="B57" s="16" t="s">
        <v>53</v>
      </c>
      <c r="C57" s="25">
        <v>7.46E-2</v>
      </c>
      <c r="D57" s="26"/>
      <c r="E57" s="26"/>
      <c r="F57" s="27"/>
      <c r="G57" s="25"/>
      <c r="H57" s="71"/>
      <c r="I57" s="26"/>
      <c r="J57" s="26"/>
      <c r="K57" s="26"/>
      <c r="L57" s="27"/>
      <c r="M57" s="20">
        <f t="shared" ref="M57:M82" si="7">C57+D57+E57+F57</f>
        <v>7.46E-2</v>
      </c>
      <c r="N57" s="21">
        <v>200</v>
      </c>
      <c r="O57" s="22">
        <f t="shared" ref="O57:O82" si="8">M57*N57</f>
        <v>14.92</v>
      </c>
      <c r="P57" s="20">
        <f t="shared" ref="P57:P82" si="9">G57+H57+I57+J57+K57+L57</f>
        <v>0</v>
      </c>
      <c r="Q57" s="21">
        <v>270</v>
      </c>
      <c r="R57" s="22">
        <f t="shared" ref="R57:R82" si="10">P57*Q57</f>
        <v>0</v>
      </c>
      <c r="S57" s="23">
        <f t="shared" ref="S57:S82" si="11">O57+R57</f>
        <v>14.92</v>
      </c>
      <c r="T57" s="63"/>
      <c r="U57" s="52">
        <v>70</v>
      </c>
      <c r="V57" s="52">
        <f t="shared" ref="V57:V62" si="12">M57*U57</f>
        <v>5.2219999999999995</v>
      </c>
      <c r="W57" s="54">
        <f t="shared" ref="W57:W62" si="13">P57*U57</f>
        <v>0</v>
      </c>
      <c r="X57" s="43"/>
      <c r="Y57" s="43"/>
    </row>
    <row r="58" spans="1:25" x14ac:dyDescent="0.25">
      <c r="A58" s="24" t="s">
        <v>75</v>
      </c>
      <c r="B58" s="16" t="s">
        <v>53</v>
      </c>
      <c r="C58" s="25">
        <v>3.5999999999999999E-3</v>
      </c>
      <c r="D58" s="26"/>
      <c r="E58" s="26">
        <v>3.0000000000000001E-3</v>
      </c>
      <c r="F58" s="27"/>
      <c r="G58" s="25">
        <v>1.1999999999999999E-3</v>
      </c>
      <c r="H58" s="71"/>
      <c r="I58" s="26"/>
      <c r="J58" s="26"/>
      <c r="K58" s="26"/>
      <c r="L58" s="27"/>
      <c r="M58" s="20">
        <f t="shared" si="7"/>
        <v>6.6E-3</v>
      </c>
      <c r="N58" s="21">
        <v>200</v>
      </c>
      <c r="O58" s="22">
        <f t="shared" si="8"/>
        <v>1.32</v>
      </c>
      <c r="P58" s="20">
        <f t="shared" si="9"/>
        <v>1.1999999999999999E-3</v>
      </c>
      <c r="Q58" s="21">
        <v>270</v>
      </c>
      <c r="R58" s="22">
        <f t="shared" si="10"/>
        <v>0.32399999999999995</v>
      </c>
      <c r="S58" s="23">
        <f t="shared" si="11"/>
        <v>1.6440000000000001</v>
      </c>
      <c r="T58" s="63"/>
      <c r="U58" s="52">
        <v>85</v>
      </c>
      <c r="V58" s="52">
        <f t="shared" si="12"/>
        <v>0.56099999999999994</v>
      </c>
      <c r="W58" s="54">
        <f t="shared" si="13"/>
        <v>0.10199999999999999</v>
      </c>
      <c r="X58" s="43"/>
      <c r="Y58" s="43"/>
    </row>
    <row r="59" spans="1:25" x14ac:dyDescent="0.25">
      <c r="A59" s="24" t="s">
        <v>76</v>
      </c>
      <c r="B59" s="16" t="s">
        <v>53</v>
      </c>
      <c r="C59" s="25">
        <v>3.5999999999999999E-3</v>
      </c>
      <c r="D59" s="26"/>
      <c r="E59" s="26"/>
      <c r="F59" s="27"/>
      <c r="G59" s="25"/>
      <c r="H59" s="71"/>
      <c r="I59" s="26">
        <v>9.4999999999999998E-3</v>
      </c>
      <c r="J59" s="26">
        <v>8.9999999999999998E-4</v>
      </c>
      <c r="K59" s="26"/>
      <c r="L59" s="27"/>
      <c r="M59" s="20">
        <f t="shared" si="7"/>
        <v>3.5999999999999999E-3</v>
      </c>
      <c r="N59" s="21">
        <v>200</v>
      </c>
      <c r="O59" s="22">
        <f t="shared" si="8"/>
        <v>0.72</v>
      </c>
      <c r="P59" s="20">
        <f t="shared" si="9"/>
        <v>1.04E-2</v>
      </c>
      <c r="Q59" s="21">
        <v>270</v>
      </c>
      <c r="R59" s="22">
        <f t="shared" si="10"/>
        <v>2.8079999999999998</v>
      </c>
      <c r="S59" s="23">
        <f t="shared" si="11"/>
        <v>3.5279999999999996</v>
      </c>
      <c r="T59" s="63"/>
      <c r="U59" s="52">
        <v>622.52</v>
      </c>
      <c r="V59" s="52">
        <f t="shared" si="12"/>
        <v>2.241072</v>
      </c>
      <c r="W59" s="54">
        <f t="shared" si="13"/>
        <v>6.4742079999999991</v>
      </c>
      <c r="X59" s="43"/>
      <c r="Y59" s="43"/>
    </row>
    <row r="60" spans="1:25" x14ac:dyDescent="0.25">
      <c r="A60" s="24" t="s">
        <v>77</v>
      </c>
      <c r="B60" s="16" t="s">
        <v>53</v>
      </c>
      <c r="C60" s="25"/>
      <c r="D60" s="26">
        <v>1.6E-2</v>
      </c>
      <c r="E60" s="26"/>
      <c r="F60" s="27"/>
      <c r="G60" s="25"/>
      <c r="H60" s="71"/>
      <c r="I60" s="26"/>
      <c r="J60" s="26"/>
      <c r="K60" s="26"/>
      <c r="L60" s="27"/>
      <c r="M60" s="20">
        <f t="shared" si="7"/>
        <v>1.6E-2</v>
      </c>
      <c r="N60" s="21">
        <v>200</v>
      </c>
      <c r="O60" s="22">
        <f t="shared" si="8"/>
        <v>3.2</v>
      </c>
      <c r="P60" s="20">
        <f t="shared" si="9"/>
        <v>0</v>
      </c>
      <c r="Q60" s="21">
        <v>270</v>
      </c>
      <c r="R60" s="22">
        <f t="shared" si="10"/>
        <v>0</v>
      </c>
      <c r="S60" s="23">
        <f t="shared" si="11"/>
        <v>3.2</v>
      </c>
      <c r="T60" s="63"/>
      <c r="U60" s="52">
        <v>767</v>
      </c>
      <c r="V60" s="52">
        <f t="shared" si="12"/>
        <v>12.272</v>
      </c>
      <c r="W60" s="54">
        <f t="shared" si="13"/>
        <v>0</v>
      </c>
      <c r="X60" s="43"/>
      <c r="Y60" s="43"/>
    </row>
    <row r="61" spans="1:25" x14ac:dyDescent="0.25">
      <c r="A61" s="24" t="s">
        <v>79</v>
      </c>
      <c r="B61" s="16" t="s">
        <v>53</v>
      </c>
      <c r="C61" s="28"/>
      <c r="D61" s="29"/>
      <c r="E61" s="26">
        <v>3.5999999999999999E-3</v>
      </c>
      <c r="F61" s="27"/>
      <c r="G61" s="25"/>
      <c r="H61" s="71"/>
      <c r="I61" s="26"/>
      <c r="J61" s="26"/>
      <c r="K61" s="26"/>
      <c r="L61" s="27"/>
      <c r="M61" s="20">
        <f t="shared" si="7"/>
        <v>3.5999999999999999E-3</v>
      </c>
      <c r="N61" s="21">
        <v>200</v>
      </c>
      <c r="O61" s="22">
        <f t="shared" si="8"/>
        <v>0.72</v>
      </c>
      <c r="P61" s="20">
        <f t="shared" si="9"/>
        <v>0</v>
      </c>
      <c r="Q61" s="21">
        <v>270</v>
      </c>
      <c r="R61" s="22">
        <f t="shared" si="10"/>
        <v>0</v>
      </c>
      <c r="S61" s="23">
        <f t="shared" si="11"/>
        <v>0.72</v>
      </c>
      <c r="T61" s="63"/>
      <c r="U61" s="52">
        <v>220</v>
      </c>
      <c r="V61" s="52">
        <f t="shared" si="12"/>
        <v>0.79199999999999993</v>
      </c>
      <c r="W61" s="54">
        <f t="shared" si="13"/>
        <v>0</v>
      </c>
      <c r="X61" s="43"/>
      <c r="Y61" s="43"/>
    </row>
    <row r="62" spans="1:25" x14ac:dyDescent="0.25">
      <c r="A62" s="24" t="s">
        <v>80</v>
      </c>
      <c r="B62" s="16" t="s">
        <v>53</v>
      </c>
      <c r="C62" s="28"/>
      <c r="D62" s="26"/>
      <c r="E62" s="26"/>
      <c r="F62" s="27">
        <v>0.20699999999999999</v>
      </c>
      <c r="G62" s="25"/>
      <c r="H62" s="71"/>
      <c r="I62" s="26"/>
      <c r="J62" s="26"/>
      <c r="K62" s="26"/>
      <c r="L62" s="27"/>
      <c r="M62" s="20">
        <f t="shared" si="7"/>
        <v>0.20699999999999999</v>
      </c>
      <c r="N62" s="21">
        <v>200</v>
      </c>
      <c r="O62" s="22">
        <f t="shared" si="8"/>
        <v>41.4</v>
      </c>
      <c r="P62" s="20">
        <f t="shared" si="9"/>
        <v>0</v>
      </c>
      <c r="Q62" s="21">
        <v>270</v>
      </c>
      <c r="R62" s="22">
        <f t="shared" si="10"/>
        <v>0</v>
      </c>
      <c r="S62" s="23">
        <f t="shared" si="11"/>
        <v>41.4</v>
      </c>
      <c r="T62" s="63"/>
      <c r="U62" s="52">
        <v>80</v>
      </c>
      <c r="V62" s="52">
        <f t="shared" si="12"/>
        <v>16.559999999999999</v>
      </c>
      <c r="W62" s="54">
        <f t="shared" si="13"/>
        <v>0</v>
      </c>
      <c r="X62" s="43"/>
      <c r="Y62" s="43"/>
    </row>
    <row r="63" spans="1:25" x14ac:dyDescent="0.25">
      <c r="A63" s="24" t="s">
        <v>101</v>
      </c>
      <c r="B63" s="16" t="s">
        <v>53</v>
      </c>
      <c r="C63" s="28"/>
      <c r="D63" s="26"/>
      <c r="E63" s="26"/>
      <c r="F63" s="27">
        <v>0.15</v>
      </c>
      <c r="G63" s="25"/>
      <c r="H63" s="71"/>
      <c r="I63" s="26"/>
      <c r="J63" s="26"/>
      <c r="K63" s="26"/>
      <c r="L63" s="27"/>
      <c r="M63" s="20">
        <f t="shared" si="7"/>
        <v>0.15</v>
      </c>
      <c r="N63" s="21">
        <v>200</v>
      </c>
      <c r="O63" s="22">
        <f t="shared" si="8"/>
        <v>30</v>
      </c>
      <c r="P63" s="20">
        <f t="shared" si="9"/>
        <v>0</v>
      </c>
      <c r="Q63" s="21">
        <v>270</v>
      </c>
      <c r="R63" s="22">
        <f t="shared" si="10"/>
        <v>0</v>
      </c>
      <c r="S63" s="23">
        <f t="shared" si="11"/>
        <v>30</v>
      </c>
      <c r="T63" s="63"/>
      <c r="U63" s="52"/>
      <c r="V63" s="52"/>
      <c r="W63" s="54"/>
      <c r="X63" s="43"/>
      <c r="Y63" s="43"/>
    </row>
    <row r="64" spans="1:25" x14ac:dyDescent="0.25">
      <c r="A64" s="24" t="s">
        <v>106</v>
      </c>
      <c r="B64" s="16" t="s">
        <v>53</v>
      </c>
      <c r="C64" s="28"/>
      <c r="D64" s="26"/>
      <c r="E64" s="26"/>
      <c r="F64" s="27"/>
      <c r="G64" s="25">
        <v>9.5699999999999993E-2</v>
      </c>
      <c r="H64" s="71"/>
      <c r="I64" s="26"/>
      <c r="J64" s="26"/>
      <c r="K64" s="26"/>
      <c r="L64" s="27"/>
      <c r="M64" s="20">
        <f t="shared" si="7"/>
        <v>0</v>
      </c>
      <c r="N64" s="21">
        <v>200</v>
      </c>
      <c r="O64" s="22">
        <f t="shared" si="8"/>
        <v>0</v>
      </c>
      <c r="P64" s="20">
        <f t="shared" si="9"/>
        <v>9.5699999999999993E-2</v>
      </c>
      <c r="Q64" s="21">
        <v>270</v>
      </c>
      <c r="R64" s="22">
        <f t="shared" si="10"/>
        <v>25.838999999999999</v>
      </c>
      <c r="S64" s="23">
        <f t="shared" si="11"/>
        <v>25.838999999999999</v>
      </c>
      <c r="T64" s="63"/>
      <c r="U64" s="52">
        <v>40</v>
      </c>
      <c r="V64" s="52">
        <f t="shared" ref="V64:V79" si="14">M64*U64</f>
        <v>0</v>
      </c>
      <c r="W64" s="54">
        <f t="shared" ref="W64:W79" si="15">P64*U64</f>
        <v>3.8279999999999998</v>
      </c>
      <c r="X64" s="43"/>
      <c r="Y64" s="43"/>
    </row>
    <row r="65" spans="1:25" x14ac:dyDescent="0.25">
      <c r="A65" s="24" t="s">
        <v>82</v>
      </c>
      <c r="B65" s="16" t="s">
        <v>53</v>
      </c>
      <c r="C65" s="28"/>
      <c r="D65" s="26"/>
      <c r="E65" s="26"/>
      <c r="F65" s="27"/>
      <c r="G65" s="25"/>
      <c r="H65" s="71">
        <v>0.01</v>
      </c>
      <c r="I65" s="26"/>
      <c r="J65" s="26"/>
      <c r="K65" s="26"/>
      <c r="L65" s="27"/>
      <c r="M65" s="20">
        <f t="shared" si="7"/>
        <v>0</v>
      </c>
      <c r="N65" s="21">
        <v>200</v>
      </c>
      <c r="O65" s="22">
        <f t="shared" si="8"/>
        <v>0</v>
      </c>
      <c r="P65" s="20">
        <f t="shared" si="9"/>
        <v>0.01</v>
      </c>
      <c r="Q65" s="21">
        <v>270</v>
      </c>
      <c r="R65" s="22">
        <f t="shared" si="10"/>
        <v>2.7</v>
      </c>
      <c r="S65" s="23">
        <f t="shared" si="11"/>
        <v>2.7</v>
      </c>
      <c r="T65" s="63"/>
      <c r="U65" s="52">
        <v>37</v>
      </c>
      <c r="V65" s="52">
        <f t="shared" si="14"/>
        <v>0</v>
      </c>
      <c r="W65" s="54">
        <f t="shared" si="15"/>
        <v>0.37</v>
      </c>
      <c r="X65" s="43"/>
      <c r="Y65" s="43"/>
    </row>
    <row r="66" spans="1:25" x14ac:dyDescent="0.25">
      <c r="A66" s="24" t="s">
        <v>83</v>
      </c>
      <c r="B66" s="16" t="s">
        <v>53</v>
      </c>
      <c r="C66" s="28"/>
      <c r="D66" s="26"/>
      <c r="E66" s="26"/>
      <c r="F66" s="27"/>
      <c r="G66" s="25">
        <v>7.4999999999999997E-2</v>
      </c>
      <c r="H66" s="71">
        <v>2E-3</v>
      </c>
      <c r="I66" s="26"/>
      <c r="J66" s="26">
        <v>4.4999999999999997E-3</v>
      </c>
      <c r="K66" s="26"/>
      <c r="L66" s="27"/>
      <c r="M66" s="20">
        <f t="shared" si="7"/>
        <v>0</v>
      </c>
      <c r="N66" s="21">
        <v>200</v>
      </c>
      <c r="O66" s="22">
        <f t="shared" si="8"/>
        <v>0</v>
      </c>
      <c r="P66" s="20">
        <f t="shared" si="9"/>
        <v>8.1500000000000003E-2</v>
      </c>
      <c r="Q66" s="21">
        <v>270</v>
      </c>
      <c r="R66" s="22">
        <f t="shared" si="10"/>
        <v>22.005000000000003</v>
      </c>
      <c r="S66" s="23">
        <f t="shared" si="11"/>
        <v>22.005000000000003</v>
      </c>
      <c r="T66" s="63"/>
      <c r="U66" s="52">
        <v>158</v>
      </c>
      <c r="V66" s="52">
        <f t="shared" si="14"/>
        <v>0</v>
      </c>
      <c r="W66" s="54">
        <f t="shared" si="15"/>
        <v>12.877000000000001</v>
      </c>
      <c r="X66" s="43"/>
      <c r="Y66" s="43"/>
    </row>
    <row r="67" spans="1:25" x14ac:dyDescent="0.25">
      <c r="A67" s="24" t="s">
        <v>96</v>
      </c>
      <c r="B67" s="16" t="s">
        <v>53</v>
      </c>
      <c r="C67" s="28"/>
      <c r="D67" s="26"/>
      <c r="E67" s="26"/>
      <c r="F67" s="27"/>
      <c r="G67" s="25"/>
      <c r="H67" s="71">
        <v>2E-3</v>
      </c>
      <c r="I67" s="26"/>
      <c r="J67" s="26"/>
      <c r="K67" s="26"/>
      <c r="L67" s="27"/>
      <c r="M67" s="20">
        <f t="shared" si="7"/>
        <v>0</v>
      </c>
      <c r="N67" s="21">
        <v>200</v>
      </c>
      <c r="O67" s="22">
        <f t="shared" si="8"/>
        <v>0</v>
      </c>
      <c r="P67" s="20">
        <f t="shared" si="9"/>
        <v>2E-3</v>
      </c>
      <c r="Q67" s="21">
        <v>270</v>
      </c>
      <c r="R67" s="22">
        <f t="shared" si="10"/>
        <v>0.54</v>
      </c>
      <c r="S67" s="23">
        <f t="shared" si="11"/>
        <v>0.54</v>
      </c>
      <c r="T67" s="63"/>
      <c r="U67" s="52">
        <v>1200</v>
      </c>
      <c r="V67" s="52">
        <f t="shared" si="14"/>
        <v>0</v>
      </c>
      <c r="W67" s="54">
        <f t="shared" si="15"/>
        <v>2.4</v>
      </c>
      <c r="X67" s="43"/>
      <c r="Y67" s="43"/>
    </row>
    <row r="68" spans="1:25" x14ac:dyDescent="0.25">
      <c r="A68" s="24" t="s">
        <v>84</v>
      </c>
      <c r="B68" s="16" t="s">
        <v>53</v>
      </c>
      <c r="C68" s="25">
        <v>1E-4</v>
      </c>
      <c r="D68" s="26"/>
      <c r="E68" s="26"/>
      <c r="F68" s="27"/>
      <c r="G68" s="25">
        <v>2.0000000000000001E-4</v>
      </c>
      <c r="H68" s="71">
        <v>8.0000000000000004E-4</v>
      </c>
      <c r="I68" s="26">
        <v>8.9999999999999998E-4</v>
      </c>
      <c r="J68" s="26">
        <v>8.9999999999999998E-4</v>
      </c>
      <c r="K68" s="26"/>
      <c r="L68" s="27"/>
      <c r="M68" s="20">
        <f t="shared" si="7"/>
        <v>1E-4</v>
      </c>
      <c r="N68" s="21">
        <v>200</v>
      </c>
      <c r="O68" s="22">
        <f t="shared" si="8"/>
        <v>0.02</v>
      </c>
      <c r="P68" s="20">
        <f t="shared" si="9"/>
        <v>2.8E-3</v>
      </c>
      <c r="Q68" s="21">
        <v>270</v>
      </c>
      <c r="R68" s="22">
        <f t="shared" si="10"/>
        <v>0.75600000000000001</v>
      </c>
      <c r="S68" s="23">
        <f t="shared" si="11"/>
        <v>0.77600000000000002</v>
      </c>
      <c r="T68" s="63"/>
      <c r="U68" s="52">
        <v>19</v>
      </c>
      <c r="V68" s="52">
        <f t="shared" si="14"/>
        <v>1.9E-3</v>
      </c>
      <c r="W68" s="54">
        <f t="shared" si="15"/>
        <v>5.3199999999999997E-2</v>
      </c>
      <c r="X68" s="43"/>
      <c r="Y68" s="43"/>
    </row>
    <row r="69" spans="1:25" x14ac:dyDescent="0.25">
      <c r="A69" s="24" t="s">
        <v>85</v>
      </c>
      <c r="B69" s="16" t="s">
        <v>53</v>
      </c>
      <c r="C69" s="28"/>
      <c r="D69" s="26"/>
      <c r="E69" s="26"/>
      <c r="F69" s="27"/>
      <c r="G69" s="25"/>
      <c r="H69" s="71">
        <v>3.7600000000000001E-2</v>
      </c>
      <c r="I69" s="26"/>
      <c r="J69" s="26"/>
      <c r="K69" s="26"/>
      <c r="L69" s="27"/>
      <c r="M69" s="20">
        <f t="shared" si="7"/>
        <v>0</v>
      </c>
      <c r="N69" s="21">
        <v>200</v>
      </c>
      <c r="O69" s="22">
        <f t="shared" si="8"/>
        <v>0</v>
      </c>
      <c r="P69" s="20">
        <f t="shared" si="9"/>
        <v>3.7600000000000001E-2</v>
      </c>
      <c r="Q69" s="21">
        <v>270</v>
      </c>
      <c r="R69" s="22">
        <f t="shared" si="10"/>
        <v>10.152000000000001</v>
      </c>
      <c r="S69" s="23">
        <f t="shared" si="11"/>
        <v>10.152000000000001</v>
      </c>
      <c r="T69" s="63"/>
      <c r="U69" s="52">
        <v>275.17</v>
      </c>
      <c r="V69" s="52">
        <f t="shared" si="14"/>
        <v>0</v>
      </c>
      <c r="W69" s="54">
        <f t="shared" si="15"/>
        <v>10.346392000000002</v>
      </c>
      <c r="X69" s="43"/>
      <c r="Y69" s="43"/>
    </row>
    <row r="70" spans="1:25" x14ac:dyDescent="0.25">
      <c r="A70" s="24" t="s">
        <v>86</v>
      </c>
      <c r="B70" s="16" t="s">
        <v>53</v>
      </c>
      <c r="C70" s="28"/>
      <c r="D70" s="26"/>
      <c r="E70" s="26"/>
      <c r="F70" s="27"/>
      <c r="G70" s="30"/>
      <c r="H70" s="71">
        <v>0.1065</v>
      </c>
      <c r="I70" s="26"/>
      <c r="J70" s="26"/>
      <c r="K70" s="26"/>
      <c r="L70" s="27"/>
      <c r="M70" s="20">
        <f t="shared" si="7"/>
        <v>0</v>
      </c>
      <c r="N70" s="21">
        <v>200</v>
      </c>
      <c r="O70" s="22">
        <f t="shared" si="8"/>
        <v>0</v>
      </c>
      <c r="P70" s="20">
        <f t="shared" si="9"/>
        <v>0.1065</v>
      </c>
      <c r="Q70" s="21">
        <v>270</v>
      </c>
      <c r="R70" s="22">
        <f t="shared" si="10"/>
        <v>28.754999999999999</v>
      </c>
      <c r="S70" s="23">
        <f t="shared" si="11"/>
        <v>28.754999999999999</v>
      </c>
      <c r="T70" s="63"/>
      <c r="U70" s="52">
        <v>39</v>
      </c>
      <c r="V70" s="52">
        <f t="shared" si="14"/>
        <v>0</v>
      </c>
      <c r="W70" s="54">
        <f t="shared" si="15"/>
        <v>4.1535000000000002</v>
      </c>
      <c r="X70" s="43"/>
      <c r="Y70" s="43"/>
    </row>
    <row r="71" spans="1:25" x14ac:dyDescent="0.25">
      <c r="A71" s="24" t="s">
        <v>87</v>
      </c>
      <c r="B71" s="16" t="s">
        <v>53</v>
      </c>
      <c r="C71" s="28"/>
      <c r="D71" s="26"/>
      <c r="E71" s="26"/>
      <c r="F71" s="27"/>
      <c r="G71" s="25">
        <v>2.0799999999999999E-2</v>
      </c>
      <c r="H71" s="71">
        <v>1.9099999999999999E-2</v>
      </c>
      <c r="I71" s="26"/>
      <c r="J71" s="26">
        <v>1.0699999999999999E-2</v>
      </c>
      <c r="K71" s="26"/>
      <c r="L71" s="27"/>
      <c r="M71" s="20">
        <f t="shared" si="7"/>
        <v>0</v>
      </c>
      <c r="N71" s="21">
        <v>200</v>
      </c>
      <c r="O71" s="22">
        <f t="shared" si="8"/>
        <v>0</v>
      </c>
      <c r="P71" s="20">
        <f t="shared" si="9"/>
        <v>5.0599999999999999E-2</v>
      </c>
      <c r="Q71" s="21">
        <v>270</v>
      </c>
      <c r="R71" s="22">
        <f t="shared" si="10"/>
        <v>13.661999999999999</v>
      </c>
      <c r="S71" s="23">
        <f t="shared" si="11"/>
        <v>13.661999999999999</v>
      </c>
      <c r="T71" s="63"/>
      <c r="U71" s="52">
        <v>37</v>
      </c>
      <c r="V71" s="52">
        <f t="shared" si="14"/>
        <v>0</v>
      </c>
      <c r="W71" s="54">
        <f t="shared" si="15"/>
        <v>1.8721999999999999</v>
      </c>
      <c r="X71" s="43"/>
      <c r="Y71" s="43"/>
    </row>
    <row r="72" spans="1:25" x14ac:dyDescent="0.25">
      <c r="A72" s="24" t="s">
        <v>88</v>
      </c>
      <c r="B72" s="16" t="s">
        <v>53</v>
      </c>
      <c r="C72" s="28"/>
      <c r="D72" s="26"/>
      <c r="E72" s="26"/>
      <c r="F72" s="27"/>
      <c r="G72" s="25"/>
      <c r="H72" s="71"/>
      <c r="I72" s="26">
        <v>6.6699999999999995E-2</v>
      </c>
      <c r="J72" s="26"/>
      <c r="K72" s="26"/>
      <c r="L72" s="27"/>
      <c r="M72" s="20">
        <f t="shared" si="7"/>
        <v>0</v>
      </c>
      <c r="N72" s="21">
        <v>200</v>
      </c>
      <c r="O72" s="22">
        <f t="shared" si="8"/>
        <v>0</v>
      </c>
      <c r="P72" s="20">
        <f t="shared" si="9"/>
        <v>6.6699999999999995E-2</v>
      </c>
      <c r="Q72" s="21">
        <v>270</v>
      </c>
      <c r="R72" s="22">
        <f t="shared" si="10"/>
        <v>18.009</v>
      </c>
      <c r="S72" s="23">
        <f t="shared" si="11"/>
        <v>18.009</v>
      </c>
      <c r="T72" s="63"/>
      <c r="U72" s="52">
        <v>155</v>
      </c>
      <c r="V72" s="52">
        <f t="shared" si="14"/>
        <v>0</v>
      </c>
      <c r="W72" s="54">
        <f t="shared" si="15"/>
        <v>10.3385</v>
      </c>
      <c r="X72" s="43"/>
      <c r="Y72" s="43"/>
    </row>
    <row r="73" spans="1:25" x14ac:dyDescent="0.25">
      <c r="A73" s="24" t="s">
        <v>272</v>
      </c>
      <c r="B73" s="16" t="s">
        <v>53</v>
      </c>
      <c r="C73" s="28"/>
      <c r="D73" s="26"/>
      <c r="E73" s="26"/>
      <c r="F73" s="27"/>
      <c r="G73" s="25"/>
      <c r="H73" s="71"/>
      <c r="I73" s="26"/>
      <c r="J73" s="26">
        <v>7.7399999999999997E-2</v>
      </c>
      <c r="K73" s="26"/>
      <c r="L73" s="27"/>
      <c r="M73" s="20">
        <f t="shared" si="7"/>
        <v>0</v>
      </c>
      <c r="N73" s="21">
        <v>200</v>
      </c>
      <c r="O73" s="22">
        <f t="shared" si="8"/>
        <v>0</v>
      </c>
      <c r="P73" s="20">
        <f t="shared" si="9"/>
        <v>7.7399999999999997E-2</v>
      </c>
      <c r="Q73" s="21">
        <v>270</v>
      </c>
      <c r="R73" s="22">
        <f t="shared" si="10"/>
        <v>20.898</v>
      </c>
      <c r="S73" s="23">
        <f t="shared" si="11"/>
        <v>20.898</v>
      </c>
      <c r="T73" s="63"/>
      <c r="U73" s="64">
        <v>270</v>
      </c>
      <c r="V73" s="52">
        <f t="shared" si="14"/>
        <v>0</v>
      </c>
      <c r="W73" s="54">
        <f t="shared" si="15"/>
        <v>20.898</v>
      </c>
      <c r="X73" s="43"/>
      <c r="Y73" s="43"/>
    </row>
    <row r="74" spans="1:25" x14ac:dyDescent="0.25">
      <c r="A74" s="24" t="s">
        <v>91</v>
      </c>
      <c r="B74" s="16" t="s">
        <v>53</v>
      </c>
      <c r="C74" s="28"/>
      <c r="D74" s="26"/>
      <c r="E74" s="26"/>
      <c r="F74" s="27"/>
      <c r="G74" s="25"/>
      <c r="H74" s="71"/>
      <c r="I74" s="26"/>
      <c r="J74" s="26">
        <v>5.7999999999999996E-3</v>
      </c>
      <c r="K74" s="26"/>
      <c r="L74" s="27"/>
      <c r="M74" s="20">
        <f t="shared" si="7"/>
        <v>0</v>
      </c>
      <c r="N74" s="21">
        <v>200</v>
      </c>
      <c r="O74" s="22">
        <f t="shared" si="8"/>
        <v>0</v>
      </c>
      <c r="P74" s="20">
        <f t="shared" si="9"/>
        <v>5.7999999999999996E-3</v>
      </c>
      <c r="Q74" s="21">
        <v>270</v>
      </c>
      <c r="R74" s="22">
        <f t="shared" si="10"/>
        <v>1.5659999999999998</v>
      </c>
      <c r="S74" s="23">
        <f t="shared" si="11"/>
        <v>1.5659999999999998</v>
      </c>
      <c r="T74" s="63"/>
      <c r="U74" s="52">
        <v>44</v>
      </c>
      <c r="V74" s="52">
        <f t="shared" si="14"/>
        <v>0</v>
      </c>
      <c r="W74" s="54">
        <f t="shared" si="15"/>
        <v>0.25519999999999998</v>
      </c>
      <c r="X74" s="43"/>
      <c r="Y74" s="43"/>
    </row>
    <row r="75" spans="1:25" x14ac:dyDescent="0.25">
      <c r="A75" s="24" t="s">
        <v>92</v>
      </c>
      <c r="B75" s="16" t="s">
        <v>53</v>
      </c>
      <c r="C75" s="28"/>
      <c r="D75" s="26"/>
      <c r="E75" s="26"/>
      <c r="F75" s="27"/>
      <c r="G75" s="25"/>
      <c r="H75" s="71"/>
      <c r="I75" s="26"/>
      <c r="J75" s="26">
        <v>1.0200000000000001E-2</v>
      </c>
      <c r="K75" s="26"/>
      <c r="L75" s="27"/>
      <c r="M75" s="20">
        <f t="shared" si="7"/>
        <v>0</v>
      </c>
      <c r="N75" s="21">
        <v>200</v>
      </c>
      <c r="O75" s="22">
        <f t="shared" si="8"/>
        <v>0</v>
      </c>
      <c r="P75" s="20">
        <f t="shared" si="9"/>
        <v>1.0200000000000001E-2</v>
      </c>
      <c r="Q75" s="21">
        <v>270</v>
      </c>
      <c r="R75" s="22">
        <f t="shared" si="10"/>
        <v>2.754</v>
      </c>
      <c r="S75" s="23">
        <f t="shared" si="11"/>
        <v>2.754</v>
      </c>
      <c r="T75" s="63"/>
      <c r="U75" s="52">
        <v>220</v>
      </c>
      <c r="V75" s="52">
        <f t="shared" si="14"/>
        <v>0</v>
      </c>
      <c r="W75" s="54">
        <f t="shared" si="15"/>
        <v>2.2440000000000002</v>
      </c>
      <c r="X75" s="43"/>
      <c r="Y75" s="43"/>
    </row>
    <row r="76" spans="1:25" x14ac:dyDescent="0.25">
      <c r="A76" s="24" t="s">
        <v>93</v>
      </c>
      <c r="B76" s="16" t="s">
        <v>53</v>
      </c>
      <c r="C76" s="28"/>
      <c r="D76" s="26"/>
      <c r="E76" s="26"/>
      <c r="F76" s="27"/>
      <c r="G76" s="25">
        <v>2.5000000000000001E-2</v>
      </c>
      <c r="H76" s="71">
        <v>2E-3</v>
      </c>
      <c r="I76" s="26"/>
      <c r="J76" s="26">
        <v>4.4999999999999997E-3</v>
      </c>
      <c r="K76" s="26"/>
      <c r="L76" s="27"/>
      <c r="M76" s="20">
        <f t="shared" si="7"/>
        <v>0</v>
      </c>
      <c r="N76" s="21">
        <v>200</v>
      </c>
      <c r="O76" s="22">
        <f t="shared" si="8"/>
        <v>0</v>
      </c>
      <c r="P76" s="20">
        <f t="shared" si="9"/>
        <v>3.15E-2</v>
      </c>
      <c r="Q76" s="21">
        <v>270</v>
      </c>
      <c r="R76" s="22">
        <f t="shared" si="10"/>
        <v>8.5050000000000008</v>
      </c>
      <c r="S76" s="23">
        <f t="shared" si="11"/>
        <v>8.5050000000000008</v>
      </c>
      <c r="T76" s="63"/>
      <c r="U76" s="52">
        <v>486</v>
      </c>
      <c r="V76" s="52">
        <f t="shared" si="14"/>
        <v>0</v>
      </c>
      <c r="W76" s="54">
        <f t="shared" si="15"/>
        <v>15.308999999999999</v>
      </c>
      <c r="X76" s="43"/>
      <c r="Y76" s="43"/>
    </row>
    <row r="77" spans="1:25" x14ac:dyDescent="0.25">
      <c r="A77" s="24" t="s">
        <v>108</v>
      </c>
      <c r="B77" s="16" t="s">
        <v>53</v>
      </c>
      <c r="C77" s="28"/>
      <c r="D77" s="26"/>
      <c r="E77" s="26"/>
      <c r="F77" s="27"/>
      <c r="G77" s="25"/>
      <c r="H77" s="71"/>
      <c r="I77" s="26"/>
      <c r="J77" s="26"/>
      <c r="K77" s="26">
        <v>0.2</v>
      </c>
      <c r="L77" s="27"/>
      <c r="M77" s="20">
        <f t="shared" si="7"/>
        <v>0</v>
      </c>
      <c r="N77" s="21">
        <v>200</v>
      </c>
      <c r="O77" s="22">
        <f t="shared" si="8"/>
        <v>0</v>
      </c>
      <c r="P77" s="20">
        <f t="shared" si="9"/>
        <v>0.2</v>
      </c>
      <c r="Q77" s="21">
        <v>270</v>
      </c>
      <c r="R77" s="22">
        <f t="shared" si="10"/>
        <v>54</v>
      </c>
      <c r="S77" s="23">
        <f t="shared" si="11"/>
        <v>54</v>
      </c>
      <c r="T77" s="63"/>
      <c r="U77" s="52">
        <v>180</v>
      </c>
      <c r="V77" s="52">
        <f t="shared" si="14"/>
        <v>0</v>
      </c>
      <c r="W77" s="54">
        <f t="shared" si="15"/>
        <v>36</v>
      </c>
      <c r="X77" s="43"/>
      <c r="Y77" s="43"/>
    </row>
    <row r="78" spans="1:25" x14ac:dyDescent="0.25">
      <c r="A78" s="24" t="s">
        <v>95</v>
      </c>
      <c r="B78" s="16" t="s">
        <v>53</v>
      </c>
      <c r="C78" s="28"/>
      <c r="D78" s="26">
        <v>2.4E-2</v>
      </c>
      <c r="E78" s="26"/>
      <c r="F78" s="27"/>
      <c r="G78" s="25"/>
      <c r="H78" s="71"/>
      <c r="I78" s="26"/>
      <c r="J78" s="26"/>
      <c r="K78" s="26"/>
      <c r="L78" s="27">
        <v>1.7999999999999999E-2</v>
      </c>
      <c r="M78" s="20">
        <f t="shared" si="7"/>
        <v>2.4E-2</v>
      </c>
      <c r="N78" s="21">
        <v>200</v>
      </c>
      <c r="O78" s="22">
        <f t="shared" si="8"/>
        <v>4.8</v>
      </c>
      <c r="P78" s="20">
        <f t="shared" si="9"/>
        <v>1.7999999999999999E-2</v>
      </c>
      <c r="Q78" s="21">
        <v>270</v>
      </c>
      <c r="R78" s="22">
        <f t="shared" si="10"/>
        <v>4.8599999999999994</v>
      </c>
      <c r="S78" s="23">
        <f t="shared" si="11"/>
        <v>9.66</v>
      </c>
      <c r="T78" s="63"/>
      <c r="U78" s="52">
        <v>48.7</v>
      </c>
      <c r="V78" s="52">
        <f t="shared" si="14"/>
        <v>1.1688000000000001</v>
      </c>
      <c r="W78" s="54">
        <f t="shared" si="15"/>
        <v>0.87659999999999993</v>
      </c>
      <c r="X78" s="43"/>
      <c r="Y78" s="43"/>
    </row>
    <row r="79" spans="1:25" x14ac:dyDescent="0.25">
      <c r="A79" s="24" t="s">
        <v>172</v>
      </c>
      <c r="B79" s="16" t="s">
        <v>53</v>
      </c>
      <c r="C79" s="28"/>
      <c r="D79" s="26"/>
      <c r="E79" s="26"/>
      <c r="F79" s="27"/>
      <c r="G79" s="25"/>
      <c r="H79" s="71"/>
      <c r="I79" s="72"/>
      <c r="J79" s="26"/>
      <c r="K79" s="73"/>
      <c r="L79" s="27"/>
      <c r="M79" s="20">
        <f t="shared" si="7"/>
        <v>0</v>
      </c>
      <c r="N79" s="21">
        <v>200</v>
      </c>
      <c r="O79" s="22">
        <f t="shared" si="8"/>
        <v>0</v>
      </c>
      <c r="P79" s="20">
        <f t="shared" si="9"/>
        <v>0</v>
      </c>
      <c r="Q79" s="21">
        <v>270</v>
      </c>
      <c r="R79" s="22">
        <f t="shared" si="10"/>
        <v>0</v>
      </c>
      <c r="S79" s="23">
        <f t="shared" si="11"/>
        <v>0</v>
      </c>
      <c r="T79" s="63"/>
      <c r="U79" s="52">
        <v>4380</v>
      </c>
      <c r="V79" s="52">
        <f t="shared" si="14"/>
        <v>0</v>
      </c>
      <c r="W79" s="54">
        <f t="shared" si="15"/>
        <v>0</v>
      </c>
      <c r="X79" s="43"/>
      <c r="Y79" s="43"/>
    </row>
    <row r="80" spans="1:25" x14ac:dyDescent="0.25">
      <c r="A80" s="24" t="s">
        <v>134</v>
      </c>
      <c r="B80" s="16" t="s">
        <v>53</v>
      </c>
      <c r="C80" s="25"/>
      <c r="D80" s="26"/>
      <c r="E80" s="26"/>
      <c r="F80" s="27"/>
      <c r="G80" s="25"/>
      <c r="H80" s="73">
        <v>1.0000000000000001E-5</v>
      </c>
      <c r="I80" s="26"/>
      <c r="J80" s="26"/>
      <c r="K80" s="26"/>
      <c r="L80" s="27"/>
      <c r="M80" s="20">
        <f t="shared" si="7"/>
        <v>0</v>
      </c>
      <c r="N80" s="21">
        <v>200</v>
      </c>
      <c r="O80" s="22">
        <f t="shared" si="8"/>
        <v>0</v>
      </c>
      <c r="P80" s="20">
        <f t="shared" si="9"/>
        <v>1.0000000000000001E-5</v>
      </c>
      <c r="Q80" s="21">
        <v>270</v>
      </c>
      <c r="R80" s="22">
        <f t="shared" si="10"/>
        <v>2.7000000000000001E-3</v>
      </c>
      <c r="S80" s="23">
        <f t="shared" si="11"/>
        <v>2.7000000000000001E-3</v>
      </c>
      <c r="T80" s="63"/>
      <c r="U80" s="52"/>
      <c r="V80" s="51"/>
      <c r="W80" s="51"/>
      <c r="X80" s="43"/>
      <c r="Y80" s="43"/>
    </row>
    <row r="81" spans="1:25" x14ac:dyDescent="0.25">
      <c r="A81" s="24" t="s">
        <v>151</v>
      </c>
      <c r="B81" s="16" t="s">
        <v>53</v>
      </c>
      <c r="C81" s="25"/>
      <c r="D81" s="26"/>
      <c r="E81" s="26">
        <v>3.7999999999999999E-2</v>
      </c>
      <c r="F81" s="27"/>
      <c r="G81" s="25"/>
      <c r="H81" s="26"/>
      <c r="I81" s="26"/>
      <c r="J81" s="26"/>
      <c r="K81" s="26"/>
      <c r="L81" s="27"/>
      <c r="M81" s="20">
        <f t="shared" si="7"/>
        <v>3.7999999999999999E-2</v>
      </c>
      <c r="N81" s="21">
        <v>200</v>
      </c>
      <c r="O81" s="22">
        <f t="shared" si="8"/>
        <v>7.6</v>
      </c>
      <c r="P81" s="20">
        <f t="shared" si="9"/>
        <v>0</v>
      </c>
      <c r="Q81" s="21">
        <v>270</v>
      </c>
      <c r="R81" s="22">
        <f t="shared" si="10"/>
        <v>0</v>
      </c>
      <c r="S81" s="23">
        <f t="shared" si="11"/>
        <v>7.6</v>
      </c>
      <c r="T81" s="63"/>
      <c r="U81" s="52"/>
      <c r="V81" s="53">
        <f>SUM(V55:V80)</f>
        <v>40.248772000000002</v>
      </c>
      <c r="W81" s="53">
        <f>SUM(W55:W80)</f>
        <v>128.39779999999999</v>
      </c>
      <c r="X81" s="43"/>
      <c r="Y81" s="43"/>
    </row>
    <row r="82" spans="1:25" ht="15.75" thickBot="1" x14ac:dyDescent="0.3">
      <c r="A82" s="32"/>
      <c r="B82" s="95" t="s">
        <v>53</v>
      </c>
      <c r="C82" s="33"/>
      <c r="D82" s="34"/>
      <c r="E82" s="34"/>
      <c r="F82" s="35"/>
      <c r="G82" s="33"/>
      <c r="H82" s="34"/>
      <c r="I82" s="34"/>
      <c r="J82" s="34"/>
      <c r="K82" s="34"/>
      <c r="L82" s="35"/>
      <c r="M82" s="39">
        <f t="shared" si="7"/>
        <v>0</v>
      </c>
      <c r="N82" s="40">
        <v>200</v>
      </c>
      <c r="O82" s="41">
        <f t="shared" si="8"/>
        <v>0</v>
      </c>
      <c r="P82" s="39">
        <f t="shared" si="9"/>
        <v>0</v>
      </c>
      <c r="Q82" s="40">
        <v>270</v>
      </c>
      <c r="R82" s="41">
        <f t="shared" si="10"/>
        <v>0</v>
      </c>
      <c r="S82" s="42">
        <f t="shared" si="11"/>
        <v>0</v>
      </c>
      <c r="T82" s="69"/>
      <c r="U82" s="80"/>
      <c r="V82" s="96"/>
      <c r="W82" s="81">
        <f>V81+W81</f>
        <v>168.64657199999999</v>
      </c>
      <c r="X82" s="43"/>
      <c r="Y82" s="43"/>
    </row>
    <row r="83" spans="1:25" x14ac:dyDescent="0.25">
      <c r="A83" s="4"/>
      <c r="B83" s="4"/>
      <c r="C83" s="4"/>
      <c r="D83" s="4"/>
      <c r="E83" s="116"/>
      <c r="F83" s="116"/>
      <c r="G83" s="116"/>
      <c r="H83" s="116"/>
      <c r="I83" s="4"/>
      <c r="J83" s="4"/>
      <c r="K83" s="4"/>
      <c r="L83" s="4"/>
      <c r="M83" s="4"/>
      <c r="N83" s="4"/>
      <c r="O83" s="4"/>
      <c r="P83" s="4"/>
      <c r="Q83" s="4"/>
      <c r="R83" s="4"/>
      <c r="S83" s="36"/>
      <c r="T83" s="4"/>
    </row>
    <row r="84" spans="1:25" x14ac:dyDescent="0.25">
      <c r="A84" s="4" t="s">
        <v>54</v>
      </c>
      <c r="B84" s="4"/>
      <c r="C84" s="4"/>
      <c r="D84" s="4"/>
      <c r="E84" s="117" t="s">
        <v>55</v>
      </c>
      <c r="F84" s="117"/>
      <c r="G84" s="117"/>
      <c r="H84" s="11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</sheetData>
  <mergeCells count="52">
    <mergeCell ref="C1:L1"/>
    <mergeCell ref="M1:P1"/>
    <mergeCell ref="C2:K2"/>
    <mergeCell ref="M2:P2"/>
    <mergeCell ref="C3:J3"/>
    <mergeCell ref="M3:P3"/>
    <mergeCell ref="A4:A6"/>
    <mergeCell ref="B4:B6"/>
    <mergeCell ref="C4:F4"/>
    <mergeCell ref="G4:L4"/>
    <mergeCell ref="M4:O5"/>
    <mergeCell ref="K5:K6"/>
    <mergeCell ref="L5:L6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E38:H38"/>
    <mergeCell ref="E39:H39"/>
    <mergeCell ref="C48:L48"/>
    <mergeCell ref="M48:P48"/>
    <mergeCell ref="C49:K49"/>
    <mergeCell ref="M49:P49"/>
    <mergeCell ref="C50:J50"/>
    <mergeCell ref="M50:P50"/>
    <mergeCell ref="A51:A53"/>
    <mergeCell ref="B51:B53"/>
    <mergeCell ref="C51:F51"/>
    <mergeCell ref="G51:L51"/>
    <mergeCell ref="M51:O52"/>
    <mergeCell ref="P51:R52"/>
    <mergeCell ref="K52:K53"/>
    <mergeCell ref="L52:L53"/>
    <mergeCell ref="E83:H83"/>
    <mergeCell ref="E84:H84"/>
    <mergeCell ref="S51:S53"/>
    <mergeCell ref="T51:T53"/>
    <mergeCell ref="C52:C53"/>
    <mergeCell ref="D52:D53"/>
    <mergeCell ref="E52:E53"/>
    <mergeCell ref="F52:F53"/>
    <mergeCell ref="G52:G53"/>
    <mergeCell ref="H52:H53"/>
    <mergeCell ref="I52:I53"/>
    <mergeCell ref="J52:J53"/>
  </mergeCells>
  <pageMargins left="0.7" right="0.7" top="0.75" bottom="0.75" header="0.3" footer="0.3"/>
  <pageSetup paperSize="9" scale="6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Y84"/>
  <sheetViews>
    <sheetView tabSelected="1" zoomScale="120" zoomScaleNormal="120" workbookViewId="0">
      <selection activeCell="C59" sqref="C59"/>
    </sheetView>
  </sheetViews>
  <sheetFormatPr defaultRowHeight="15" x14ac:dyDescent="0.25"/>
  <cols>
    <col min="1" max="1" width="20" customWidth="1"/>
    <col min="2" max="2" width="3.42578125" customWidth="1"/>
    <col min="3" max="20" width="7.85546875" customWidth="1"/>
    <col min="21" max="23" width="8" customWidth="1"/>
  </cols>
  <sheetData>
    <row r="1" spans="1:25" x14ac:dyDescent="0.25">
      <c r="A1" s="74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277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278</v>
      </c>
      <c r="D5" s="124" t="s">
        <v>8</v>
      </c>
      <c r="E5" s="124" t="s">
        <v>13</v>
      </c>
      <c r="F5" s="126" t="s">
        <v>61</v>
      </c>
      <c r="G5" s="134" t="s">
        <v>282</v>
      </c>
      <c r="H5" s="124" t="s">
        <v>283</v>
      </c>
      <c r="I5" s="124" t="s">
        <v>285</v>
      </c>
      <c r="J5" s="124" t="s">
        <v>287</v>
      </c>
      <c r="K5" s="124" t="s">
        <v>288</v>
      </c>
      <c r="L5" s="126" t="s">
        <v>44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5"/>
      <c r="F6" s="127"/>
      <c r="G6" s="135"/>
      <c r="H6" s="125"/>
      <c r="I6" s="125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57</v>
      </c>
      <c r="D7" s="10" t="s">
        <v>279</v>
      </c>
      <c r="E7" s="10" t="s">
        <v>49</v>
      </c>
      <c r="F7" s="37" t="s">
        <v>280</v>
      </c>
      <c r="G7" s="76" t="s">
        <v>52</v>
      </c>
      <c r="H7" s="77" t="s">
        <v>50</v>
      </c>
      <c r="I7" s="77" t="s">
        <v>286</v>
      </c>
      <c r="J7" s="97" t="s">
        <v>133</v>
      </c>
      <c r="K7" s="77" t="s">
        <v>49</v>
      </c>
      <c r="L7" s="78" t="s">
        <v>273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96</v>
      </c>
      <c r="B8" s="16" t="s">
        <v>97</v>
      </c>
      <c r="C8" s="17">
        <v>6.6699999999999995E-2</v>
      </c>
      <c r="D8" s="18"/>
      <c r="E8" s="18"/>
      <c r="F8" s="19">
        <v>5.3E-3</v>
      </c>
      <c r="G8" s="17"/>
      <c r="H8" s="18"/>
      <c r="I8" s="18"/>
      <c r="J8" s="70"/>
      <c r="K8" s="18"/>
      <c r="L8" s="19"/>
      <c r="M8" s="20">
        <f>C8+D8+E8+F8</f>
        <v>7.1999999999999995E-2</v>
      </c>
      <c r="N8" s="21">
        <v>140</v>
      </c>
      <c r="O8" s="22">
        <f>M8*N8</f>
        <v>10.08</v>
      </c>
      <c r="P8" s="20">
        <f>G8+H8+I8+J8+K8+L8</f>
        <v>0</v>
      </c>
      <c r="Q8" s="21">
        <v>240</v>
      </c>
      <c r="R8" s="22">
        <f>P8*Q8</f>
        <v>0</v>
      </c>
      <c r="S8" s="23">
        <f>O8+R8</f>
        <v>10.08</v>
      </c>
      <c r="T8" s="48"/>
      <c r="U8" s="52">
        <v>7.3</v>
      </c>
      <c r="V8" s="52">
        <f>M8*U8</f>
        <v>0.52559999999999996</v>
      </c>
      <c r="W8" s="52">
        <f>P8*U8</f>
        <v>0</v>
      </c>
      <c r="X8" s="43"/>
      <c r="Y8" s="43"/>
    </row>
    <row r="9" spans="1:25" x14ac:dyDescent="0.25">
      <c r="A9" s="24" t="s">
        <v>74</v>
      </c>
      <c r="B9" s="16" t="s">
        <v>53</v>
      </c>
      <c r="C9" s="25">
        <v>2.5000000000000001E-2</v>
      </c>
      <c r="D9" s="26"/>
      <c r="E9" s="26"/>
      <c r="F9" s="27"/>
      <c r="G9" s="25"/>
      <c r="H9" s="26"/>
      <c r="I9" s="26">
        <v>3.6299999999999999E-2</v>
      </c>
      <c r="J9" s="71">
        <v>2.1999999999999999E-2</v>
      </c>
      <c r="K9" s="26"/>
      <c r="L9" s="27"/>
      <c r="M9" s="20">
        <f t="shared" ref="M9:M35" si="0">C9+D9+E9+F9</f>
        <v>2.5000000000000001E-2</v>
      </c>
      <c r="N9" s="21">
        <v>140</v>
      </c>
      <c r="O9" s="22">
        <f t="shared" ref="O9:O35" si="1">M9*N9</f>
        <v>3.5</v>
      </c>
      <c r="P9" s="20">
        <f t="shared" ref="P9:P35" si="2">G9+H9+I9+J9+K9+L9</f>
        <v>5.8299999999999998E-2</v>
      </c>
      <c r="Q9" s="21">
        <v>240</v>
      </c>
      <c r="R9" s="22">
        <f t="shared" ref="R9:R35" si="3">P9*Q9</f>
        <v>13.991999999999999</v>
      </c>
      <c r="S9" s="23">
        <f t="shared" ref="S9:S35" si="4">O9+R9</f>
        <v>17.491999999999997</v>
      </c>
      <c r="T9" s="48"/>
      <c r="U9" s="52">
        <v>70</v>
      </c>
      <c r="V9" s="52">
        <f t="shared" ref="V9:V32" si="5">M9*U9</f>
        <v>1.75</v>
      </c>
      <c r="W9" s="52">
        <f t="shared" ref="W9:W32" si="6">P9*U9</f>
        <v>4.0809999999999995</v>
      </c>
      <c r="X9" s="43"/>
      <c r="Y9" s="43"/>
    </row>
    <row r="10" spans="1:25" x14ac:dyDescent="0.25">
      <c r="A10" s="24" t="s">
        <v>76</v>
      </c>
      <c r="B10" s="16" t="s">
        <v>53</v>
      </c>
      <c r="C10" s="25">
        <v>8.3000000000000001E-3</v>
      </c>
      <c r="D10" s="26"/>
      <c r="E10" s="26"/>
      <c r="F10" s="27"/>
      <c r="G10" s="25"/>
      <c r="H10" s="26"/>
      <c r="I10" s="26">
        <v>8.0000000000000002E-3</v>
      </c>
      <c r="J10" s="71"/>
      <c r="K10" s="26"/>
      <c r="L10" s="27"/>
      <c r="M10" s="20">
        <f t="shared" si="0"/>
        <v>8.3000000000000001E-3</v>
      </c>
      <c r="N10" s="21">
        <v>140</v>
      </c>
      <c r="O10" s="22">
        <f t="shared" si="1"/>
        <v>1.1619999999999999</v>
      </c>
      <c r="P10" s="20">
        <f t="shared" si="2"/>
        <v>8.0000000000000002E-3</v>
      </c>
      <c r="Q10" s="21">
        <v>240</v>
      </c>
      <c r="R10" s="22">
        <f t="shared" si="3"/>
        <v>1.92</v>
      </c>
      <c r="S10" s="23">
        <f t="shared" si="4"/>
        <v>3.0819999999999999</v>
      </c>
      <c r="T10" s="48"/>
      <c r="U10" s="52">
        <v>622.52</v>
      </c>
      <c r="V10" s="52">
        <f t="shared" si="5"/>
        <v>5.1669159999999996</v>
      </c>
      <c r="W10" s="52">
        <f t="shared" si="6"/>
        <v>4.9801599999999997</v>
      </c>
      <c r="X10" s="43"/>
      <c r="Y10" s="43"/>
    </row>
    <row r="11" spans="1:25" x14ac:dyDescent="0.25">
      <c r="A11" s="24" t="s">
        <v>110</v>
      </c>
      <c r="B11" s="16" t="s">
        <v>53</v>
      </c>
      <c r="C11" s="25"/>
      <c r="D11" s="26"/>
      <c r="E11" s="26">
        <v>5.0000000000000001E-4</v>
      </c>
      <c r="F11" s="27"/>
      <c r="G11" s="25"/>
      <c r="H11" s="26"/>
      <c r="I11" s="26"/>
      <c r="J11" s="71"/>
      <c r="K11" s="26"/>
      <c r="L11" s="27"/>
      <c r="M11" s="20">
        <f t="shared" si="0"/>
        <v>5.0000000000000001E-4</v>
      </c>
      <c r="N11" s="21">
        <v>140</v>
      </c>
      <c r="O11" s="22">
        <f t="shared" si="1"/>
        <v>7.0000000000000007E-2</v>
      </c>
      <c r="P11" s="20">
        <f t="shared" si="2"/>
        <v>0</v>
      </c>
      <c r="Q11" s="21">
        <v>240</v>
      </c>
      <c r="R11" s="22">
        <f t="shared" si="3"/>
        <v>0</v>
      </c>
      <c r="S11" s="23">
        <f t="shared" si="4"/>
        <v>7.0000000000000007E-2</v>
      </c>
      <c r="T11" s="48"/>
      <c r="U11" s="52">
        <v>119</v>
      </c>
      <c r="V11" s="52">
        <f t="shared" si="5"/>
        <v>5.9500000000000004E-2</v>
      </c>
      <c r="W11" s="52">
        <f t="shared" si="6"/>
        <v>0</v>
      </c>
      <c r="X11" s="43"/>
      <c r="Y11" s="43"/>
    </row>
    <row r="12" spans="1:25" x14ac:dyDescent="0.25">
      <c r="A12" s="24" t="s">
        <v>84</v>
      </c>
      <c r="B12" s="16" t="s">
        <v>53</v>
      </c>
      <c r="C12" s="25">
        <v>1E-3</v>
      </c>
      <c r="D12" s="26"/>
      <c r="E12" s="26"/>
      <c r="F12" s="27"/>
      <c r="G12" s="25"/>
      <c r="H12" s="26">
        <v>1E-3</v>
      </c>
      <c r="I12" s="26">
        <v>1E-3</v>
      </c>
      <c r="J12" s="71">
        <v>1E-3</v>
      </c>
      <c r="K12" s="26"/>
      <c r="L12" s="27"/>
      <c r="M12" s="20">
        <f t="shared" si="0"/>
        <v>1E-3</v>
      </c>
      <c r="N12" s="21">
        <v>140</v>
      </c>
      <c r="O12" s="22">
        <f t="shared" si="1"/>
        <v>0.14000000000000001</v>
      </c>
      <c r="P12" s="20">
        <f t="shared" si="2"/>
        <v>3.0000000000000001E-3</v>
      </c>
      <c r="Q12" s="21">
        <v>240</v>
      </c>
      <c r="R12" s="22">
        <f t="shared" si="3"/>
        <v>0.72</v>
      </c>
      <c r="S12" s="23">
        <f t="shared" si="4"/>
        <v>0.86</v>
      </c>
      <c r="T12" s="48"/>
      <c r="U12" s="52">
        <v>19</v>
      </c>
      <c r="V12" s="52">
        <f t="shared" si="5"/>
        <v>1.9E-2</v>
      </c>
      <c r="W12" s="52">
        <f t="shared" si="6"/>
        <v>5.7000000000000002E-2</v>
      </c>
      <c r="X12" s="43"/>
      <c r="Y12" s="43"/>
    </row>
    <row r="13" spans="1:25" x14ac:dyDescent="0.25">
      <c r="A13" s="24" t="s">
        <v>99</v>
      </c>
      <c r="B13" s="16" t="s">
        <v>53</v>
      </c>
      <c r="C13" s="25"/>
      <c r="D13" s="26">
        <v>0.05</v>
      </c>
      <c r="E13" s="26"/>
      <c r="F13" s="27"/>
      <c r="G13" s="25"/>
      <c r="H13" s="26"/>
      <c r="I13" s="26"/>
      <c r="J13" s="71"/>
      <c r="K13" s="26"/>
      <c r="L13" s="27"/>
      <c r="M13" s="20">
        <f t="shared" si="0"/>
        <v>0.05</v>
      </c>
      <c r="N13" s="21">
        <v>140</v>
      </c>
      <c r="O13" s="22">
        <f t="shared" si="1"/>
        <v>7</v>
      </c>
      <c r="P13" s="20">
        <f t="shared" si="2"/>
        <v>0</v>
      </c>
      <c r="Q13" s="21">
        <v>240</v>
      </c>
      <c r="R13" s="22">
        <f t="shared" si="3"/>
        <v>0</v>
      </c>
      <c r="S13" s="23">
        <f t="shared" si="4"/>
        <v>7</v>
      </c>
      <c r="T13" s="48"/>
      <c r="U13" s="52">
        <v>145</v>
      </c>
      <c r="V13" s="52">
        <f t="shared" si="5"/>
        <v>7.25</v>
      </c>
      <c r="W13" s="52">
        <f t="shared" si="6"/>
        <v>0</v>
      </c>
      <c r="X13" s="43"/>
      <c r="Y13" s="43"/>
    </row>
    <row r="14" spans="1:25" x14ac:dyDescent="0.25">
      <c r="A14" s="24" t="s">
        <v>281</v>
      </c>
      <c r="B14" s="16" t="s">
        <v>53</v>
      </c>
      <c r="C14" s="25"/>
      <c r="D14" s="26"/>
      <c r="E14" s="26"/>
      <c r="F14" s="27">
        <v>3.3E-3</v>
      </c>
      <c r="G14" s="25"/>
      <c r="H14" s="26"/>
      <c r="I14" s="26"/>
      <c r="J14" s="71"/>
      <c r="K14" s="26"/>
      <c r="L14" s="27"/>
      <c r="M14" s="20">
        <f t="shared" si="0"/>
        <v>3.3E-3</v>
      </c>
      <c r="N14" s="21">
        <v>140</v>
      </c>
      <c r="O14" s="22">
        <f t="shared" si="1"/>
        <v>0.46200000000000002</v>
      </c>
      <c r="P14" s="20">
        <f t="shared" si="2"/>
        <v>0</v>
      </c>
      <c r="Q14" s="21">
        <v>240</v>
      </c>
      <c r="R14" s="22">
        <f t="shared" si="3"/>
        <v>0</v>
      </c>
      <c r="S14" s="23">
        <f t="shared" si="4"/>
        <v>0.46200000000000002</v>
      </c>
      <c r="T14" s="48"/>
      <c r="U14" s="52">
        <v>348</v>
      </c>
      <c r="V14" s="52">
        <f t="shared" si="5"/>
        <v>1.1484000000000001</v>
      </c>
      <c r="W14" s="52">
        <f t="shared" si="6"/>
        <v>0</v>
      </c>
      <c r="X14" s="43"/>
      <c r="Y14" s="43"/>
    </row>
    <row r="15" spans="1:25" x14ac:dyDescent="0.25">
      <c r="A15" s="24" t="s">
        <v>75</v>
      </c>
      <c r="B15" s="16" t="s">
        <v>53</v>
      </c>
      <c r="C15" s="28"/>
      <c r="D15" s="29"/>
      <c r="E15" s="26">
        <v>1.4999999999999999E-2</v>
      </c>
      <c r="F15" s="27">
        <v>0.01</v>
      </c>
      <c r="G15" s="25"/>
      <c r="H15" s="26">
        <v>1.5E-3</v>
      </c>
      <c r="I15" s="26"/>
      <c r="J15" s="71"/>
      <c r="K15" s="26">
        <v>2.4E-2</v>
      </c>
      <c r="L15" s="27"/>
      <c r="M15" s="20">
        <f t="shared" si="0"/>
        <v>2.5000000000000001E-2</v>
      </c>
      <c r="N15" s="21">
        <v>140</v>
      </c>
      <c r="O15" s="22">
        <f t="shared" si="1"/>
        <v>3.5</v>
      </c>
      <c r="P15" s="20">
        <f t="shared" si="2"/>
        <v>2.5500000000000002E-2</v>
      </c>
      <c r="Q15" s="21">
        <v>240</v>
      </c>
      <c r="R15" s="22">
        <f t="shared" si="3"/>
        <v>6.12</v>
      </c>
      <c r="S15" s="23">
        <f t="shared" si="4"/>
        <v>9.620000000000001</v>
      </c>
      <c r="T15" s="48"/>
      <c r="U15" s="52">
        <v>85</v>
      </c>
      <c r="V15" s="52">
        <f t="shared" si="5"/>
        <v>2.125</v>
      </c>
      <c r="W15" s="52">
        <f t="shared" si="6"/>
        <v>2.1675</v>
      </c>
      <c r="X15" s="43"/>
      <c r="Y15" s="43"/>
    </row>
    <row r="16" spans="1:25" x14ac:dyDescent="0.25">
      <c r="A16" s="24" t="s">
        <v>101</v>
      </c>
      <c r="B16" s="16" t="s">
        <v>53</v>
      </c>
      <c r="C16" s="28"/>
      <c r="D16" s="26"/>
      <c r="E16" s="26"/>
      <c r="F16" s="27">
        <v>9.0700000000000003E-2</v>
      </c>
      <c r="G16" s="25"/>
      <c r="H16" s="26"/>
      <c r="I16" s="26"/>
      <c r="J16" s="71"/>
      <c r="K16" s="26"/>
      <c r="L16" s="27"/>
      <c r="M16" s="20">
        <f t="shared" si="0"/>
        <v>9.0700000000000003E-2</v>
      </c>
      <c r="N16" s="21">
        <v>140</v>
      </c>
      <c r="O16" s="22">
        <f t="shared" si="1"/>
        <v>12.698</v>
      </c>
      <c r="P16" s="20">
        <f t="shared" si="2"/>
        <v>0</v>
      </c>
      <c r="Q16" s="21">
        <v>240</v>
      </c>
      <c r="R16" s="22">
        <f t="shared" si="3"/>
        <v>0</v>
      </c>
      <c r="S16" s="23">
        <f t="shared" si="4"/>
        <v>12.698</v>
      </c>
      <c r="T16" s="48"/>
      <c r="U16" s="52">
        <v>130</v>
      </c>
      <c r="V16" s="52">
        <f t="shared" si="5"/>
        <v>11.791</v>
      </c>
      <c r="W16" s="52">
        <f t="shared" si="6"/>
        <v>0</v>
      </c>
      <c r="X16" s="43"/>
      <c r="Y16" s="43"/>
    </row>
    <row r="17" spans="1:25" x14ac:dyDescent="0.25">
      <c r="A17" s="24" t="s">
        <v>102</v>
      </c>
      <c r="B17" s="16" t="s">
        <v>53</v>
      </c>
      <c r="C17" s="28"/>
      <c r="D17" s="26"/>
      <c r="E17" s="26"/>
      <c r="F17" s="27">
        <v>2.7300000000000001E-2</v>
      </c>
      <c r="G17" s="25"/>
      <c r="H17" s="26"/>
      <c r="I17" s="26"/>
      <c r="J17" s="71"/>
      <c r="K17" s="26"/>
      <c r="L17" s="27"/>
      <c r="M17" s="20">
        <f t="shared" si="0"/>
        <v>2.7300000000000001E-2</v>
      </c>
      <c r="N17" s="21">
        <v>140</v>
      </c>
      <c r="O17" s="22">
        <f t="shared" si="1"/>
        <v>3.8220000000000001</v>
      </c>
      <c r="P17" s="20">
        <f t="shared" si="2"/>
        <v>0</v>
      </c>
      <c r="Q17" s="21">
        <v>240</v>
      </c>
      <c r="R17" s="22">
        <f t="shared" si="3"/>
        <v>0</v>
      </c>
      <c r="S17" s="23">
        <f t="shared" si="4"/>
        <v>3.8220000000000001</v>
      </c>
      <c r="T17" s="48"/>
      <c r="U17" s="52">
        <v>300</v>
      </c>
      <c r="V17" s="52">
        <f t="shared" si="5"/>
        <v>8.1900000000000013</v>
      </c>
      <c r="W17" s="52">
        <f t="shared" si="6"/>
        <v>0</v>
      </c>
      <c r="X17" s="43"/>
      <c r="Y17" s="43"/>
    </row>
    <row r="18" spans="1:25" x14ac:dyDescent="0.25">
      <c r="A18" s="24" t="s">
        <v>95</v>
      </c>
      <c r="B18" s="16" t="s">
        <v>53</v>
      </c>
      <c r="C18" s="28"/>
      <c r="D18" s="26"/>
      <c r="E18" s="26"/>
      <c r="F18" s="27">
        <v>0.03</v>
      </c>
      <c r="G18" s="25"/>
      <c r="H18" s="26"/>
      <c r="I18" s="26"/>
      <c r="J18" s="71"/>
      <c r="K18" s="26"/>
      <c r="L18" s="27">
        <v>0.03</v>
      </c>
      <c r="M18" s="20">
        <f t="shared" si="0"/>
        <v>0.03</v>
      </c>
      <c r="N18" s="21">
        <v>140</v>
      </c>
      <c r="O18" s="22">
        <f t="shared" si="1"/>
        <v>4.2</v>
      </c>
      <c r="P18" s="20">
        <f t="shared" si="2"/>
        <v>0.03</v>
      </c>
      <c r="Q18" s="21">
        <v>240</v>
      </c>
      <c r="R18" s="22">
        <f t="shared" si="3"/>
        <v>7.1999999999999993</v>
      </c>
      <c r="S18" s="23">
        <f t="shared" si="4"/>
        <v>11.399999999999999</v>
      </c>
      <c r="T18" s="48"/>
      <c r="U18" s="52">
        <v>48.7</v>
      </c>
      <c r="V18" s="52">
        <f t="shared" si="5"/>
        <v>1.4610000000000001</v>
      </c>
      <c r="W18" s="52">
        <f t="shared" si="6"/>
        <v>1.4610000000000001</v>
      </c>
      <c r="X18" s="43"/>
      <c r="Y18" s="43"/>
    </row>
    <row r="19" spans="1:25" x14ac:dyDescent="0.25">
      <c r="A19" s="24" t="s">
        <v>103</v>
      </c>
      <c r="B19" s="16" t="s">
        <v>53</v>
      </c>
      <c r="C19" s="28"/>
      <c r="D19" s="26"/>
      <c r="E19" s="26"/>
      <c r="F19" s="27"/>
      <c r="G19" s="25"/>
      <c r="H19" s="26"/>
      <c r="I19" s="26"/>
      <c r="J19" s="71"/>
      <c r="K19" s="26"/>
      <c r="L19" s="27"/>
      <c r="M19" s="20">
        <f t="shared" si="0"/>
        <v>0</v>
      </c>
      <c r="N19" s="21">
        <v>140</v>
      </c>
      <c r="O19" s="22">
        <f t="shared" si="1"/>
        <v>0</v>
      </c>
      <c r="P19" s="20">
        <f t="shared" si="2"/>
        <v>0</v>
      </c>
      <c r="Q19" s="21">
        <v>240</v>
      </c>
      <c r="R19" s="22">
        <f t="shared" si="3"/>
        <v>0</v>
      </c>
      <c r="S19" s="23">
        <f t="shared" si="4"/>
        <v>0</v>
      </c>
      <c r="T19" s="48"/>
      <c r="U19" s="52">
        <v>250</v>
      </c>
      <c r="V19" s="52">
        <f t="shared" si="5"/>
        <v>0</v>
      </c>
      <c r="W19" s="52">
        <f t="shared" si="6"/>
        <v>0</v>
      </c>
      <c r="X19" s="43"/>
      <c r="Y19" s="43"/>
    </row>
    <row r="20" spans="1:25" x14ac:dyDescent="0.25">
      <c r="A20" s="24" t="s">
        <v>104</v>
      </c>
      <c r="B20" s="16" t="s">
        <v>53</v>
      </c>
      <c r="C20" s="28"/>
      <c r="D20" s="26"/>
      <c r="E20" s="26"/>
      <c r="F20" s="27"/>
      <c r="G20" s="25">
        <v>0.1789</v>
      </c>
      <c r="H20" s="26"/>
      <c r="I20" s="26"/>
      <c r="J20" s="71"/>
      <c r="K20" s="26"/>
      <c r="L20" s="27"/>
      <c r="M20" s="20">
        <f t="shared" si="0"/>
        <v>0</v>
      </c>
      <c r="N20" s="21">
        <v>140</v>
      </c>
      <c r="O20" s="22">
        <f t="shared" si="1"/>
        <v>0</v>
      </c>
      <c r="P20" s="20">
        <f t="shared" si="2"/>
        <v>0.1789</v>
      </c>
      <c r="Q20" s="21">
        <v>240</v>
      </c>
      <c r="R20" s="22">
        <f t="shared" si="3"/>
        <v>42.936</v>
      </c>
      <c r="S20" s="23">
        <f t="shared" si="4"/>
        <v>42.936</v>
      </c>
      <c r="T20" s="48"/>
      <c r="U20" s="52">
        <v>107</v>
      </c>
      <c r="V20" s="52">
        <f t="shared" si="5"/>
        <v>0</v>
      </c>
      <c r="W20" s="52">
        <f t="shared" si="6"/>
        <v>19.142299999999999</v>
      </c>
      <c r="X20" s="43"/>
      <c r="Y20" s="43"/>
    </row>
    <row r="21" spans="1:25" x14ac:dyDescent="0.25">
      <c r="A21" s="24" t="s">
        <v>105</v>
      </c>
      <c r="B21" s="16" t="s">
        <v>53</v>
      </c>
      <c r="C21" s="28"/>
      <c r="D21" s="26"/>
      <c r="E21" s="26"/>
      <c r="F21" s="27"/>
      <c r="G21" s="25"/>
      <c r="H21" s="26">
        <v>1.2E-2</v>
      </c>
      <c r="I21" s="26"/>
      <c r="J21" s="71">
        <v>0.01</v>
      </c>
      <c r="K21" s="26"/>
      <c r="L21" s="27"/>
      <c r="M21" s="20">
        <f t="shared" si="0"/>
        <v>0</v>
      </c>
      <c r="N21" s="21">
        <v>140</v>
      </c>
      <c r="O21" s="22">
        <f t="shared" si="1"/>
        <v>0</v>
      </c>
      <c r="P21" s="20">
        <f t="shared" si="2"/>
        <v>2.1999999999999999E-2</v>
      </c>
      <c r="Q21" s="21">
        <v>240</v>
      </c>
      <c r="R21" s="22">
        <f t="shared" si="3"/>
        <v>5.2799999999999994</v>
      </c>
      <c r="S21" s="23">
        <f t="shared" si="4"/>
        <v>5.2799999999999994</v>
      </c>
      <c r="T21" s="48"/>
      <c r="U21" s="52">
        <v>37</v>
      </c>
      <c r="V21" s="52">
        <f t="shared" si="5"/>
        <v>0</v>
      </c>
      <c r="W21" s="52">
        <f t="shared" si="6"/>
        <v>0.81399999999999995</v>
      </c>
      <c r="X21" s="43"/>
      <c r="Y21" s="43"/>
    </row>
    <row r="22" spans="1:25" x14ac:dyDescent="0.25">
      <c r="A22" s="24" t="s">
        <v>83</v>
      </c>
      <c r="B22" s="16" t="s">
        <v>53</v>
      </c>
      <c r="C22" s="28">
        <v>8.3000000000000001E-3</v>
      </c>
      <c r="D22" s="26"/>
      <c r="E22" s="26"/>
      <c r="F22" s="27"/>
      <c r="G22" s="25"/>
      <c r="H22" s="26">
        <v>5.0000000000000001E-3</v>
      </c>
      <c r="I22" s="26"/>
      <c r="J22" s="71">
        <v>0.01</v>
      </c>
      <c r="K22" s="26"/>
      <c r="L22" s="27"/>
      <c r="M22" s="20">
        <f t="shared" si="0"/>
        <v>8.3000000000000001E-3</v>
      </c>
      <c r="N22" s="21">
        <v>140</v>
      </c>
      <c r="O22" s="22">
        <f t="shared" si="1"/>
        <v>1.1619999999999999</v>
      </c>
      <c r="P22" s="20">
        <f t="shared" si="2"/>
        <v>1.4999999999999999E-2</v>
      </c>
      <c r="Q22" s="21">
        <v>240</v>
      </c>
      <c r="R22" s="22">
        <f t="shared" si="3"/>
        <v>3.5999999999999996</v>
      </c>
      <c r="S22" s="23">
        <f t="shared" si="4"/>
        <v>4.7619999999999996</v>
      </c>
      <c r="T22" s="48"/>
      <c r="U22" s="52">
        <v>158</v>
      </c>
      <c r="V22" s="52">
        <f t="shared" si="5"/>
        <v>1.3114000000000001</v>
      </c>
      <c r="W22" s="52">
        <f t="shared" si="6"/>
        <v>2.37</v>
      </c>
      <c r="X22" s="43"/>
      <c r="Y22" s="43"/>
    </row>
    <row r="23" spans="1:25" x14ac:dyDescent="0.25">
      <c r="A23" s="24" t="s">
        <v>106</v>
      </c>
      <c r="B23" s="16" t="s">
        <v>53</v>
      </c>
      <c r="C23" s="28"/>
      <c r="D23" s="26"/>
      <c r="E23" s="26"/>
      <c r="F23" s="27"/>
      <c r="G23" s="30"/>
      <c r="H23" s="26">
        <v>0.05</v>
      </c>
      <c r="I23" s="26"/>
      <c r="J23" s="71"/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0.05</v>
      </c>
      <c r="Q23" s="21">
        <v>240</v>
      </c>
      <c r="R23" s="22">
        <f t="shared" si="3"/>
        <v>12</v>
      </c>
      <c r="S23" s="23">
        <f t="shared" si="4"/>
        <v>12</v>
      </c>
      <c r="T23" s="48"/>
      <c r="U23" s="52">
        <v>37</v>
      </c>
      <c r="V23" s="52">
        <f t="shared" si="5"/>
        <v>0</v>
      </c>
      <c r="W23" s="52">
        <f t="shared" si="6"/>
        <v>1.85</v>
      </c>
      <c r="X23" s="43"/>
      <c r="Y23" s="43"/>
    </row>
    <row r="24" spans="1:25" x14ac:dyDescent="0.25">
      <c r="A24" s="24" t="s">
        <v>284</v>
      </c>
      <c r="B24" s="16" t="s">
        <v>53</v>
      </c>
      <c r="C24" s="28"/>
      <c r="D24" s="26"/>
      <c r="E24" s="26"/>
      <c r="F24" s="27"/>
      <c r="G24" s="25"/>
      <c r="H24" s="26">
        <v>0.01</v>
      </c>
      <c r="I24" s="26"/>
      <c r="J24" s="71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0.01</v>
      </c>
      <c r="Q24" s="21">
        <v>240</v>
      </c>
      <c r="R24" s="22">
        <f t="shared" si="3"/>
        <v>2.4</v>
      </c>
      <c r="S24" s="23">
        <f t="shared" si="4"/>
        <v>2.4</v>
      </c>
      <c r="T24" s="48"/>
      <c r="U24" s="52">
        <v>40</v>
      </c>
      <c r="V24" s="52">
        <f t="shared" si="5"/>
        <v>0</v>
      </c>
      <c r="W24" s="52">
        <f t="shared" si="6"/>
        <v>0.4</v>
      </c>
      <c r="X24" s="43"/>
      <c r="Y24" s="43"/>
    </row>
    <row r="25" spans="1:25" x14ac:dyDescent="0.25">
      <c r="A25" s="24" t="s">
        <v>86</v>
      </c>
      <c r="B25" s="16" t="s">
        <v>53</v>
      </c>
      <c r="C25" s="25">
        <v>0.12330000000000001</v>
      </c>
      <c r="D25" s="26"/>
      <c r="E25" s="26"/>
      <c r="F25" s="27"/>
      <c r="G25" s="25"/>
      <c r="H25" s="26">
        <v>3.32E-2</v>
      </c>
      <c r="I25" s="26">
        <v>0.26219999999999999</v>
      </c>
      <c r="J25" s="71"/>
      <c r="K25" s="26"/>
      <c r="L25" s="27"/>
      <c r="M25" s="20">
        <f t="shared" si="0"/>
        <v>0.12330000000000001</v>
      </c>
      <c r="N25" s="21">
        <v>140</v>
      </c>
      <c r="O25" s="22">
        <f t="shared" si="1"/>
        <v>17.262</v>
      </c>
      <c r="P25" s="20">
        <f t="shared" si="2"/>
        <v>0.2954</v>
      </c>
      <c r="Q25" s="21">
        <v>240</v>
      </c>
      <c r="R25" s="22">
        <f t="shared" si="3"/>
        <v>70.896000000000001</v>
      </c>
      <c r="S25" s="23">
        <f t="shared" si="4"/>
        <v>88.158000000000001</v>
      </c>
      <c r="T25" s="48"/>
      <c r="U25" s="52">
        <v>39</v>
      </c>
      <c r="V25" s="52">
        <f t="shared" si="5"/>
        <v>4.8087</v>
      </c>
      <c r="W25" s="52">
        <f t="shared" si="6"/>
        <v>11.5206</v>
      </c>
      <c r="X25" s="43"/>
      <c r="Y25" s="43"/>
    </row>
    <row r="26" spans="1:25" x14ac:dyDescent="0.25">
      <c r="A26" s="24" t="s">
        <v>82</v>
      </c>
      <c r="B26" s="16" t="s">
        <v>53</v>
      </c>
      <c r="C26" s="28"/>
      <c r="D26" s="26"/>
      <c r="E26" s="26"/>
      <c r="F26" s="27"/>
      <c r="G26" s="25"/>
      <c r="H26" s="26">
        <v>1.2500000000000001E-2</v>
      </c>
      <c r="I26" s="26"/>
      <c r="J26" s="71"/>
      <c r="K26" s="26"/>
      <c r="L26" s="27"/>
      <c r="M26" s="20">
        <f t="shared" si="0"/>
        <v>0</v>
      </c>
      <c r="N26" s="21">
        <v>140</v>
      </c>
      <c r="O26" s="22">
        <f t="shared" si="1"/>
        <v>0</v>
      </c>
      <c r="P26" s="20">
        <f t="shared" si="2"/>
        <v>1.2500000000000001E-2</v>
      </c>
      <c r="Q26" s="21">
        <v>240</v>
      </c>
      <c r="R26" s="22">
        <f t="shared" si="3"/>
        <v>3</v>
      </c>
      <c r="S26" s="23">
        <f t="shared" si="4"/>
        <v>3</v>
      </c>
      <c r="T26" s="48"/>
      <c r="U26" s="52">
        <v>37</v>
      </c>
      <c r="V26" s="52">
        <f t="shared" si="5"/>
        <v>0</v>
      </c>
      <c r="W26" s="52">
        <f t="shared" si="6"/>
        <v>0.46250000000000002</v>
      </c>
      <c r="X26" s="43"/>
      <c r="Y26" s="43"/>
    </row>
    <row r="27" spans="1:25" x14ac:dyDescent="0.25">
      <c r="A27" s="24" t="s">
        <v>107</v>
      </c>
      <c r="B27" s="16" t="s">
        <v>53</v>
      </c>
      <c r="C27" s="28"/>
      <c r="D27" s="26"/>
      <c r="E27" s="26"/>
      <c r="F27" s="27"/>
      <c r="G27" s="25"/>
      <c r="H27" s="26">
        <v>3.2000000000000002E-3</v>
      </c>
      <c r="I27" s="26"/>
      <c r="J27" s="71"/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3.2000000000000002E-3</v>
      </c>
      <c r="Q27" s="21">
        <v>240</v>
      </c>
      <c r="R27" s="22">
        <f t="shared" si="3"/>
        <v>0.76800000000000002</v>
      </c>
      <c r="S27" s="23">
        <f t="shared" si="4"/>
        <v>0.76800000000000002</v>
      </c>
      <c r="T27" s="48"/>
      <c r="U27" s="52">
        <v>435</v>
      </c>
      <c r="V27" s="52">
        <f t="shared" si="5"/>
        <v>0</v>
      </c>
      <c r="W27" s="52">
        <f t="shared" si="6"/>
        <v>1.3920000000000001</v>
      </c>
      <c r="X27" s="43"/>
      <c r="Y27" s="43"/>
    </row>
    <row r="28" spans="1:25" x14ac:dyDescent="0.25">
      <c r="A28" s="24" t="s">
        <v>132</v>
      </c>
      <c r="B28" s="16" t="s">
        <v>53</v>
      </c>
      <c r="C28" s="28"/>
      <c r="D28" s="26"/>
      <c r="E28" s="26"/>
      <c r="F28" s="27"/>
      <c r="G28" s="25"/>
      <c r="H28" s="26">
        <v>7.4999999999999997E-3</v>
      </c>
      <c r="I28" s="26"/>
      <c r="J28" s="71"/>
      <c r="K28" s="26"/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7.4999999999999997E-3</v>
      </c>
      <c r="Q28" s="21">
        <v>240</v>
      </c>
      <c r="R28" s="22">
        <f t="shared" si="3"/>
        <v>1.7999999999999998</v>
      </c>
      <c r="S28" s="23">
        <f t="shared" si="4"/>
        <v>1.7999999999999998</v>
      </c>
      <c r="T28" s="48"/>
      <c r="U28" s="52">
        <v>486</v>
      </c>
      <c r="V28" s="52">
        <f t="shared" si="5"/>
        <v>0</v>
      </c>
      <c r="W28" s="52">
        <f t="shared" si="6"/>
        <v>3.645</v>
      </c>
      <c r="X28" s="43"/>
      <c r="Y28" s="43"/>
    </row>
    <row r="29" spans="1:25" x14ac:dyDescent="0.25">
      <c r="A29" s="24" t="s">
        <v>191</v>
      </c>
      <c r="B29" s="16" t="s">
        <v>53</v>
      </c>
      <c r="C29" s="28"/>
      <c r="D29" s="26"/>
      <c r="E29" s="26"/>
      <c r="F29" s="27"/>
      <c r="G29" s="25"/>
      <c r="H29" s="26"/>
      <c r="I29" s="26"/>
      <c r="J29" s="71">
        <v>0.104</v>
      </c>
      <c r="K29" s="26"/>
      <c r="L29" s="27"/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0.104</v>
      </c>
      <c r="Q29" s="21">
        <v>240</v>
      </c>
      <c r="R29" s="22">
        <f t="shared" si="3"/>
        <v>24.959999999999997</v>
      </c>
      <c r="S29" s="23">
        <f t="shared" si="4"/>
        <v>24.959999999999997</v>
      </c>
      <c r="T29" s="48"/>
      <c r="U29" s="52">
        <v>377.13</v>
      </c>
      <c r="V29" s="52">
        <f t="shared" si="5"/>
        <v>0</v>
      </c>
      <c r="W29" s="52">
        <f t="shared" si="6"/>
        <v>39.221519999999998</v>
      </c>
      <c r="X29" s="43"/>
      <c r="Y29" s="43"/>
    </row>
    <row r="30" spans="1:25" x14ac:dyDescent="0.25">
      <c r="A30" s="24" t="s">
        <v>90</v>
      </c>
      <c r="B30" s="16" t="s">
        <v>53</v>
      </c>
      <c r="C30" s="28"/>
      <c r="D30" s="26"/>
      <c r="E30" s="26"/>
      <c r="F30" s="27"/>
      <c r="G30" s="25"/>
      <c r="H30" s="26"/>
      <c r="I30" s="26"/>
      <c r="J30" s="71">
        <v>1.6E-2</v>
      </c>
      <c r="K30" s="26"/>
      <c r="L30" s="27">
        <v>0.03</v>
      </c>
      <c r="M30" s="20">
        <f t="shared" si="0"/>
        <v>0</v>
      </c>
      <c r="N30" s="21">
        <v>140</v>
      </c>
      <c r="O30" s="22">
        <f t="shared" si="1"/>
        <v>0</v>
      </c>
      <c r="P30" s="20">
        <f t="shared" si="2"/>
        <v>4.5999999999999999E-2</v>
      </c>
      <c r="Q30" s="21">
        <v>240</v>
      </c>
      <c r="R30" s="22">
        <f t="shared" si="3"/>
        <v>11.04</v>
      </c>
      <c r="S30" s="23">
        <f t="shared" si="4"/>
        <v>11.04</v>
      </c>
      <c r="T30" s="48"/>
      <c r="U30" s="52">
        <v>67.349999999999994</v>
      </c>
      <c r="V30" s="52">
        <f t="shared" si="5"/>
        <v>0</v>
      </c>
      <c r="W30" s="52">
        <f t="shared" si="6"/>
        <v>3.0980999999999996</v>
      </c>
      <c r="X30" s="43"/>
      <c r="Y30" s="43"/>
    </row>
    <row r="31" spans="1:25" x14ac:dyDescent="0.25">
      <c r="A31" s="24" t="s">
        <v>241</v>
      </c>
      <c r="B31" s="16" t="s">
        <v>53</v>
      </c>
      <c r="C31" s="28"/>
      <c r="D31" s="26"/>
      <c r="E31" s="26"/>
      <c r="F31" s="27"/>
      <c r="G31" s="25"/>
      <c r="H31" s="26"/>
      <c r="I31" s="26"/>
      <c r="J31" s="71"/>
      <c r="K31" s="26">
        <v>3.1E-2</v>
      </c>
      <c r="L31" s="27"/>
      <c r="M31" s="20">
        <f t="shared" si="0"/>
        <v>0</v>
      </c>
      <c r="N31" s="21">
        <v>140</v>
      </c>
      <c r="O31" s="22">
        <f t="shared" si="1"/>
        <v>0</v>
      </c>
      <c r="P31" s="20">
        <f t="shared" si="2"/>
        <v>3.1E-2</v>
      </c>
      <c r="Q31" s="21">
        <v>240</v>
      </c>
      <c r="R31" s="22">
        <f t="shared" si="3"/>
        <v>7.4399999999999995</v>
      </c>
      <c r="S31" s="23">
        <f t="shared" si="4"/>
        <v>7.4399999999999995</v>
      </c>
      <c r="T31" s="48"/>
      <c r="U31" s="52">
        <v>52</v>
      </c>
      <c r="V31" s="52">
        <f t="shared" si="5"/>
        <v>0</v>
      </c>
      <c r="W31" s="52">
        <f t="shared" si="6"/>
        <v>1.6120000000000001</v>
      </c>
      <c r="X31" s="43"/>
      <c r="Y31" s="43"/>
    </row>
    <row r="32" spans="1:25" x14ac:dyDescent="0.25">
      <c r="A32" s="24" t="s">
        <v>129</v>
      </c>
      <c r="B32" s="16" t="s">
        <v>53</v>
      </c>
      <c r="C32" s="28"/>
      <c r="D32" s="26"/>
      <c r="E32" s="26"/>
      <c r="F32" s="27"/>
      <c r="G32" s="25"/>
      <c r="H32" s="26">
        <v>1E-3</v>
      </c>
      <c r="I32" s="26"/>
      <c r="J32" s="71"/>
      <c r="K32" s="26"/>
      <c r="L32" s="27"/>
      <c r="M32" s="20">
        <f t="shared" si="0"/>
        <v>0</v>
      </c>
      <c r="N32" s="21">
        <v>140</v>
      </c>
      <c r="O32" s="22">
        <f t="shared" si="1"/>
        <v>0</v>
      </c>
      <c r="P32" s="20">
        <f t="shared" si="2"/>
        <v>1E-3</v>
      </c>
      <c r="Q32" s="21">
        <v>240</v>
      </c>
      <c r="R32" s="22">
        <f t="shared" si="3"/>
        <v>0.24</v>
      </c>
      <c r="S32" s="23">
        <f t="shared" si="4"/>
        <v>0.24</v>
      </c>
      <c r="T32" s="48"/>
      <c r="U32" s="52">
        <v>310</v>
      </c>
      <c r="V32" s="52">
        <f t="shared" si="5"/>
        <v>0</v>
      </c>
      <c r="W32" s="52">
        <f t="shared" si="6"/>
        <v>0.31</v>
      </c>
      <c r="X32" s="43"/>
      <c r="Y32" s="43"/>
    </row>
    <row r="33" spans="1:25" x14ac:dyDescent="0.25">
      <c r="A33" s="24" t="s">
        <v>73</v>
      </c>
      <c r="B33" s="16" t="s">
        <v>53</v>
      </c>
      <c r="C33" s="25"/>
      <c r="D33" s="26"/>
      <c r="E33" s="26"/>
      <c r="F33" s="27"/>
      <c r="G33" s="25"/>
      <c r="H33" s="26"/>
      <c r="I33" s="26"/>
      <c r="J33" s="71"/>
      <c r="K33" s="26"/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0</v>
      </c>
      <c r="Q33" s="21">
        <v>240</v>
      </c>
      <c r="R33" s="22">
        <f t="shared" si="3"/>
        <v>0</v>
      </c>
      <c r="S33" s="23">
        <f t="shared" si="4"/>
        <v>0</v>
      </c>
      <c r="T33" s="48"/>
      <c r="U33" s="52"/>
      <c r="V33" s="52"/>
      <c r="W33" s="52"/>
      <c r="X33" s="43"/>
      <c r="Y33" s="43"/>
    </row>
    <row r="34" spans="1:25" x14ac:dyDescent="0.25">
      <c r="A34" s="24" t="s">
        <v>91</v>
      </c>
      <c r="B34" s="16" t="s">
        <v>53</v>
      </c>
      <c r="C34" s="25"/>
      <c r="D34" s="26"/>
      <c r="E34" s="26"/>
      <c r="F34" s="27"/>
      <c r="G34" s="25"/>
      <c r="H34" s="26"/>
      <c r="I34" s="26"/>
      <c r="J34" s="71">
        <v>1.38E-2</v>
      </c>
      <c r="K34" s="26"/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1.38E-2</v>
      </c>
      <c r="Q34" s="21">
        <v>240</v>
      </c>
      <c r="R34" s="22">
        <f t="shared" si="3"/>
        <v>3.3119999999999998</v>
      </c>
      <c r="S34" s="23">
        <f t="shared" si="4"/>
        <v>3.3119999999999998</v>
      </c>
      <c r="T34" s="48"/>
      <c r="U34" s="52"/>
      <c r="V34" s="53">
        <f>SUM(V8:V33)</f>
        <v>45.606515999999999</v>
      </c>
      <c r="W34" s="53">
        <f>SUM(W8:W33)</f>
        <v>98.584680000000006</v>
      </c>
      <c r="X34" s="43"/>
      <c r="Y34" s="43"/>
    </row>
    <row r="35" spans="1:25" ht="15.75" thickBot="1" x14ac:dyDescent="0.3">
      <c r="A35" s="32" t="s">
        <v>92</v>
      </c>
      <c r="B35" s="45" t="s">
        <v>53</v>
      </c>
      <c r="C35" s="33"/>
      <c r="D35" s="34"/>
      <c r="E35" s="34"/>
      <c r="F35" s="35"/>
      <c r="G35" s="33"/>
      <c r="H35" s="34"/>
      <c r="I35" s="34"/>
      <c r="J35" s="84">
        <v>1.2500000000000001E-2</v>
      </c>
      <c r="K35" s="34"/>
      <c r="L35" s="35"/>
      <c r="M35" s="39">
        <f t="shared" si="0"/>
        <v>0</v>
      </c>
      <c r="N35" s="21">
        <v>140</v>
      </c>
      <c r="O35" s="41">
        <f t="shared" si="1"/>
        <v>0</v>
      </c>
      <c r="P35" s="39">
        <f t="shared" si="2"/>
        <v>1.2500000000000001E-2</v>
      </c>
      <c r="Q35" s="21">
        <v>240</v>
      </c>
      <c r="R35" s="41">
        <f t="shared" si="3"/>
        <v>3</v>
      </c>
      <c r="S35" s="42">
        <f t="shared" si="4"/>
        <v>3</v>
      </c>
      <c r="T35" s="48"/>
      <c r="U35" s="52"/>
      <c r="V35" s="52"/>
      <c r="W35" s="53">
        <f>V34+W34</f>
        <v>144.19119599999999</v>
      </c>
      <c r="X35" s="43"/>
      <c r="Y35" s="43"/>
    </row>
    <row r="36" spans="1:25" x14ac:dyDescent="0.25">
      <c r="A36" s="4"/>
      <c r="B36" s="4"/>
      <c r="C36" s="4"/>
      <c r="D36" s="4"/>
      <c r="E36" s="116"/>
      <c r="F36" s="116"/>
      <c r="G36" s="116"/>
      <c r="H36" s="116"/>
      <c r="I36" s="4"/>
      <c r="J36" s="4"/>
      <c r="K36" s="4"/>
      <c r="L36" s="4"/>
      <c r="M36" s="4"/>
      <c r="N36" s="4"/>
      <c r="O36" s="4"/>
      <c r="P36" s="4"/>
      <c r="Q36" s="4"/>
      <c r="R36" s="4"/>
      <c r="S36" s="36"/>
      <c r="T36" s="4"/>
    </row>
    <row r="37" spans="1:25" x14ac:dyDescent="0.25">
      <c r="A37" s="4" t="s">
        <v>54</v>
      </c>
      <c r="B37" s="4"/>
      <c r="C37" s="4"/>
      <c r="D37" s="4"/>
      <c r="E37" s="117" t="s">
        <v>55</v>
      </c>
      <c r="F37" s="117"/>
      <c r="G37" s="117"/>
      <c r="H37" s="11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46" spans="1:25" x14ac:dyDescent="0.25">
      <c r="A46" s="56" t="s">
        <v>127</v>
      </c>
      <c r="B46" s="4"/>
      <c r="C46" s="118" t="s">
        <v>34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4"/>
      <c r="N46" s="114"/>
      <c r="O46" s="114"/>
      <c r="P46" s="114"/>
      <c r="Q46" s="4"/>
      <c r="R46" s="4"/>
      <c r="S46" s="4"/>
      <c r="T46" s="4"/>
    </row>
    <row r="47" spans="1:25" x14ac:dyDescent="0.25">
      <c r="A47" s="4"/>
      <c r="B47" s="5"/>
      <c r="C47" s="114" t="s">
        <v>277</v>
      </c>
      <c r="D47" s="114"/>
      <c r="E47" s="114"/>
      <c r="F47" s="114"/>
      <c r="G47" s="114"/>
      <c r="H47" s="114"/>
      <c r="I47" s="114"/>
      <c r="J47" s="114"/>
      <c r="K47" s="114"/>
      <c r="L47" s="4"/>
      <c r="M47" s="114"/>
      <c r="N47" s="114"/>
      <c r="O47" s="114"/>
      <c r="P47" s="114"/>
      <c r="Q47" s="4"/>
      <c r="R47" s="4"/>
      <c r="S47" s="4"/>
      <c r="T47" s="4"/>
    </row>
    <row r="48" spans="1:25" ht="15.75" thickBot="1" x14ac:dyDescent="0.3">
      <c r="A48" s="4"/>
      <c r="B48" s="4"/>
      <c r="C48" s="119" t="s">
        <v>35</v>
      </c>
      <c r="D48" s="119"/>
      <c r="E48" s="119"/>
      <c r="F48" s="119"/>
      <c r="G48" s="119"/>
      <c r="H48" s="119"/>
      <c r="I48" s="119"/>
      <c r="J48" s="119"/>
      <c r="K48" s="4"/>
      <c r="L48" s="4"/>
      <c r="M48" s="114"/>
      <c r="N48" s="114"/>
      <c r="O48" s="114"/>
      <c r="P48" s="114"/>
      <c r="Q48" s="4"/>
      <c r="R48" s="4"/>
      <c r="S48" s="4"/>
      <c r="T48" s="4"/>
    </row>
    <row r="49" spans="1:25" ht="15" customHeight="1" x14ac:dyDescent="0.25">
      <c r="A49" s="99" t="s">
        <v>36</v>
      </c>
      <c r="B49" s="102" t="s">
        <v>37</v>
      </c>
      <c r="C49" s="105" t="s">
        <v>38</v>
      </c>
      <c r="D49" s="106"/>
      <c r="E49" s="106"/>
      <c r="F49" s="107"/>
      <c r="G49" s="105" t="s">
        <v>39</v>
      </c>
      <c r="H49" s="106"/>
      <c r="I49" s="106"/>
      <c r="J49" s="106"/>
      <c r="K49" s="106"/>
      <c r="L49" s="107"/>
      <c r="M49" s="108" t="s">
        <v>40</v>
      </c>
      <c r="N49" s="109"/>
      <c r="O49" s="110"/>
      <c r="P49" s="120" t="s">
        <v>41</v>
      </c>
      <c r="Q49" s="109"/>
      <c r="R49" s="121"/>
      <c r="S49" s="128" t="s">
        <v>42</v>
      </c>
      <c r="T49" s="131" t="s">
        <v>43</v>
      </c>
      <c r="U49" s="43"/>
      <c r="V49" s="43"/>
      <c r="W49" s="43"/>
      <c r="X49" s="43"/>
      <c r="Y49" s="43"/>
    </row>
    <row r="50" spans="1:25" ht="30" customHeight="1" x14ac:dyDescent="0.25">
      <c r="A50" s="100"/>
      <c r="B50" s="103"/>
      <c r="C50" s="134" t="s">
        <v>278</v>
      </c>
      <c r="D50" s="124" t="s">
        <v>8</v>
      </c>
      <c r="E50" s="124" t="s">
        <v>13</v>
      </c>
      <c r="F50" s="126" t="s">
        <v>61</v>
      </c>
      <c r="G50" s="134" t="s">
        <v>282</v>
      </c>
      <c r="H50" s="124" t="s">
        <v>283</v>
      </c>
      <c r="I50" s="124" t="s">
        <v>285</v>
      </c>
      <c r="J50" s="124" t="s">
        <v>287</v>
      </c>
      <c r="K50" s="124" t="s">
        <v>288</v>
      </c>
      <c r="L50" s="126" t="s">
        <v>44</v>
      </c>
      <c r="M50" s="111"/>
      <c r="N50" s="112"/>
      <c r="O50" s="113"/>
      <c r="P50" s="122"/>
      <c r="Q50" s="112"/>
      <c r="R50" s="123"/>
      <c r="S50" s="129"/>
      <c r="T50" s="132"/>
      <c r="U50" s="43"/>
      <c r="V50" s="43"/>
      <c r="W50" s="43"/>
      <c r="X50" s="43"/>
      <c r="Y50" s="43"/>
    </row>
    <row r="51" spans="1:25" ht="41.25" customHeight="1" thickBot="1" x14ac:dyDescent="0.3">
      <c r="A51" s="101"/>
      <c r="B51" s="104"/>
      <c r="C51" s="135"/>
      <c r="D51" s="125"/>
      <c r="E51" s="125"/>
      <c r="F51" s="127"/>
      <c r="G51" s="135"/>
      <c r="H51" s="125"/>
      <c r="I51" s="125"/>
      <c r="J51" s="125"/>
      <c r="K51" s="125"/>
      <c r="L51" s="127"/>
      <c r="M51" s="6" t="s">
        <v>45</v>
      </c>
      <c r="N51" s="2" t="s">
        <v>46</v>
      </c>
      <c r="O51" s="1" t="s">
        <v>47</v>
      </c>
      <c r="P51" s="7" t="s">
        <v>45</v>
      </c>
      <c r="Q51" s="2" t="s">
        <v>46</v>
      </c>
      <c r="R51" s="3" t="s">
        <v>47</v>
      </c>
      <c r="S51" s="130"/>
      <c r="T51" s="133"/>
      <c r="U51" s="68" t="s">
        <v>177</v>
      </c>
      <c r="V51" s="44"/>
      <c r="W51" s="43"/>
      <c r="X51" s="43"/>
      <c r="Y51" s="43"/>
    </row>
    <row r="52" spans="1:25" ht="15.75" thickBot="1" x14ac:dyDescent="0.3">
      <c r="A52" s="8" t="s">
        <v>48</v>
      </c>
      <c r="B52" s="9"/>
      <c r="C52" s="38" t="s">
        <v>57</v>
      </c>
      <c r="D52" s="10" t="s">
        <v>193</v>
      </c>
      <c r="E52" s="10" t="s">
        <v>49</v>
      </c>
      <c r="F52" s="37" t="s">
        <v>289</v>
      </c>
      <c r="G52" s="76" t="s">
        <v>56</v>
      </c>
      <c r="H52" s="77" t="s">
        <v>49</v>
      </c>
      <c r="I52" s="77" t="s">
        <v>57</v>
      </c>
      <c r="J52" s="97" t="s">
        <v>290</v>
      </c>
      <c r="K52" s="77" t="s">
        <v>49</v>
      </c>
      <c r="L52" s="78" t="s">
        <v>266</v>
      </c>
      <c r="M52" s="11"/>
      <c r="N52" s="12"/>
      <c r="O52" s="13"/>
      <c r="P52" s="11"/>
      <c r="Q52" s="12"/>
      <c r="R52" s="13"/>
      <c r="S52" s="14"/>
      <c r="T52" s="47"/>
      <c r="U52" s="51" t="s">
        <v>128</v>
      </c>
      <c r="V52" s="51" t="s">
        <v>0</v>
      </c>
      <c r="W52" s="51" t="s">
        <v>1</v>
      </c>
      <c r="X52" s="43"/>
      <c r="Y52" s="43"/>
    </row>
    <row r="53" spans="1:25" x14ac:dyDescent="0.25">
      <c r="A53" s="15" t="s">
        <v>96</v>
      </c>
      <c r="B53" s="16" t="s">
        <v>97</v>
      </c>
      <c r="C53" s="17">
        <v>6.6699999999999995E-2</v>
      </c>
      <c r="D53" s="18"/>
      <c r="E53" s="18"/>
      <c r="F53" s="19">
        <v>5.3E-3</v>
      </c>
      <c r="G53" s="17"/>
      <c r="H53" s="18"/>
      <c r="I53" s="18"/>
      <c r="J53" s="70"/>
      <c r="K53" s="18"/>
      <c r="L53" s="19"/>
      <c r="M53" s="20">
        <f>C53+D53+E53+F53</f>
        <v>7.1999999999999995E-2</v>
      </c>
      <c r="N53" s="21">
        <v>200</v>
      </c>
      <c r="O53" s="22">
        <f>M53*N53</f>
        <v>14.399999999999999</v>
      </c>
      <c r="P53" s="20">
        <f>G53+H53+I53+J53+K53+L53</f>
        <v>0</v>
      </c>
      <c r="Q53" s="21">
        <v>270</v>
      </c>
      <c r="R53" s="22">
        <f>P53*Q53</f>
        <v>0</v>
      </c>
      <c r="S53" s="23">
        <f>O53+R53</f>
        <v>14.399999999999999</v>
      </c>
      <c r="T53" s="48"/>
      <c r="U53" s="52">
        <v>7.3</v>
      </c>
      <c r="V53" s="52">
        <f>M53*U53</f>
        <v>0.52559999999999996</v>
      </c>
      <c r="W53" s="52">
        <f>P53*U53</f>
        <v>0</v>
      </c>
      <c r="X53" s="43"/>
      <c r="Y53" s="43"/>
    </row>
    <row r="54" spans="1:25" x14ac:dyDescent="0.25">
      <c r="A54" s="24" t="s">
        <v>74</v>
      </c>
      <c r="B54" s="16" t="s">
        <v>53</v>
      </c>
      <c r="C54" s="25">
        <v>2.5000000000000001E-2</v>
      </c>
      <c r="D54" s="26"/>
      <c r="E54" s="26"/>
      <c r="F54" s="27"/>
      <c r="G54" s="25"/>
      <c r="H54" s="26"/>
      <c r="I54" s="26">
        <v>2.3699999999999999E-2</v>
      </c>
      <c r="J54" s="71">
        <v>1.9099999999999999E-2</v>
      </c>
      <c r="K54" s="26"/>
      <c r="L54" s="27"/>
      <c r="M54" s="20">
        <f t="shared" ref="M54:M80" si="7">C54+D54+E54+F54</f>
        <v>2.5000000000000001E-2</v>
      </c>
      <c r="N54" s="21">
        <v>200</v>
      </c>
      <c r="O54" s="22">
        <f t="shared" ref="O54:O80" si="8">M54*N54</f>
        <v>5</v>
      </c>
      <c r="P54" s="20">
        <f t="shared" ref="P54:P80" si="9">G54+H54+I54+J54+K54+L54</f>
        <v>4.2799999999999998E-2</v>
      </c>
      <c r="Q54" s="21">
        <v>270</v>
      </c>
      <c r="R54" s="22">
        <f t="shared" ref="R54:R80" si="10">P54*Q54</f>
        <v>11.555999999999999</v>
      </c>
      <c r="S54" s="23">
        <f t="shared" ref="S54:S80" si="11">O54+R54</f>
        <v>16.555999999999997</v>
      </c>
      <c r="T54" s="75"/>
      <c r="U54" s="52">
        <v>70</v>
      </c>
      <c r="V54" s="52">
        <f t="shared" ref="V54:V77" si="12">M54*U54</f>
        <v>1.75</v>
      </c>
      <c r="W54" s="52">
        <f t="shared" ref="W54:W77" si="13">P54*U54</f>
        <v>2.996</v>
      </c>
      <c r="X54" s="43"/>
      <c r="Y54" s="43"/>
    </row>
    <row r="55" spans="1:25" x14ac:dyDescent="0.25">
      <c r="A55" s="24" t="s">
        <v>76</v>
      </c>
      <c r="B55" s="16" t="s">
        <v>53</v>
      </c>
      <c r="C55" s="25">
        <v>8.3000000000000001E-3</v>
      </c>
      <c r="D55" s="26"/>
      <c r="E55" s="26"/>
      <c r="F55" s="27"/>
      <c r="G55" s="25"/>
      <c r="H55" s="26"/>
      <c r="I55" s="26">
        <v>5.1999999999999998E-3</v>
      </c>
      <c r="J55" s="71"/>
      <c r="K55" s="26"/>
      <c r="L55" s="27"/>
      <c r="M55" s="20">
        <f t="shared" si="7"/>
        <v>8.3000000000000001E-3</v>
      </c>
      <c r="N55" s="21">
        <v>200</v>
      </c>
      <c r="O55" s="22">
        <f t="shared" si="8"/>
        <v>1.66</v>
      </c>
      <c r="P55" s="20">
        <f t="shared" si="9"/>
        <v>5.1999999999999998E-3</v>
      </c>
      <c r="Q55" s="21">
        <v>270</v>
      </c>
      <c r="R55" s="22">
        <f t="shared" si="10"/>
        <v>1.4039999999999999</v>
      </c>
      <c r="S55" s="23">
        <f t="shared" si="11"/>
        <v>3.0640000000000001</v>
      </c>
      <c r="T55" s="75"/>
      <c r="U55" s="52">
        <v>622.52</v>
      </c>
      <c r="V55" s="52">
        <f t="shared" si="12"/>
        <v>5.1669159999999996</v>
      </c>
      <c r="W55" s="52">
        <f t="shared" si="13"/>
        <v>3.2371039999999995</v>
      </c>
      <c r="X55" s="43"/>
      <c r="Y55" s="43"/>
    </row>
    <row r="56" spans="1:25" x14ac:dyDescent="0.25">
      <c r="A56" s="24" t="s">
        <v>110</v>
      </c>
      <c r="B56" s="16" t="s">
        <v>53</v>
      </c>
      <c r="C56" s="25"/>
      <c r="D56" s="26"/>
      <c r="E56" s="26">
        <v>5.0000000000000001E-4</v>
      </c>
      <c r="F56" s="27"/>
      <c r="G56" s="25"/>
      <c r="H56" s="26"/>
      <c r="I56" s="26"/>
      <c r="J56" s="71"/>
      <c r="K56" s="26"/>
      <c r="L56" s="27"/>
      <c r="M56" s="20">
        <f t="shared" si="7"/>
        <v>5.0000000000000001E-4</v>
      </c>
      <c r="N56" s="21">
        <v>200</v>
      </c>
      <c r="O56" s="22">
        <f t="shared" si="8"/>
        <v>0.1</v>
      </c>
      <c r="P56" s="20">
        <f t="shared" si="9"/>
        <v>0</v>
      </c>
      <c r="Q56" s="21">
        <v>270</v>
      </c>
      <c r="R56" s="22">
        <f t="shared" si="10"/>
        <v>0</v>
      </c>
      <c r="S56" s="23">
        <f t="shared" si="11"/>
        <v>0.1</v>
      </c>
      <c r="T56" s="75"/>
      <c r="U56" s="52">
        <v>119</v>
      </c>
      <c r="V56" s="52">
        <f t="shared" si="12"/>
        <v>5.9500000000000004E-2</v>
      </c>
      <c r="W56" s="52">
        <f t="shared" si="13"/>
        <v>0</v>
      </c>
      <c r="X56" s="43"/>
      <c r="Y56" s="43"/>
    </row>
    <row r="57" spans="1:25" x14ac:dyDescent="0.25">
      <c r="A57" s="24" t="s">
        <v>84</v>
      </c>
      <c r="B57" s="16" t="s">
        <v>53</v>
      </c>
      <c r="C57" s="25">
        <v>5.9999999999999995E-4</v>
      </c>
      <c r="D57" s="26"/>
      <c r="E57" s="26"/>
      <c r="F57" s="27"/>
      <c r="G57" s="25"/>
      <c r="H57" s="26">
        <v>8.0000000000000004E-4</v>
      </c>
      <c r="I57" s="26">
        <v>6.9999999999999999E-4</v>
      </c>
      <c r="J57" s="71">
        <v>8.9999999999999998E-4</v>
      </c>
      <c r="K57" s="26"/>
      <c r="L57" s="27"/>
      <c r="M57" s="20">
        <f t="shared" si="7"/>
        <v>5.9999999999999995E-4</v>
      </c>
      <c r="N57" s="21">
        <v>200</v>
      </c>
      <c r="O57" s="22">
        <f t="shared" si="8"/>
        <v>0.12</v>
      </c>
      <c r="P57" s="20">
        <f t="shared" si="9"/>
        <v>2.4000000000000002E-3</v>
      </c>
      <c r="Q57" s="21">
        <v>270</v>
      </c>
      <c r="R57" s="22">
        <f t="shared" si="10"/>
        <v>0.64800000000000002</v>
      </c>
      <c r="S57" s="23">
        <f t="shared" si="11"/>
        <v>0.76800000000000002</v>
      </c>
      <c r="T57" s="75"/>
      <c r="U57" s="52">
        <v>19</v>
      </c>
      <c r="V57" s="52">
        <f t="shared" si="12"/>
        <v>1.1399999999999999E-2</v>
      </c>
      <c r="W57" s="52">
        <f t="shared" si="13"/>
        <v>4.5600000000000002E-2</v>
      </c>
      <c r="X57" s="43"/>
      <c r="Y57" s="43"/>
    </row>
    <row r="58" spans="1:25" x14ac:dyDescent="0.25">
      <c r="A58" s="24" t="s">
        <v>99</v>
      </c>
      <c r="B58" s="16" t="s">
        <v>53</v>
      </c>
      <c r="C58" s="25"/>
      <c r="D58" s="26">
        <v>0.04</v>
      </c>
      <c r="E58" s="26"/>
      <c r="F58" s="27"/>
      <c r="G58" s="25"/>
      <c r="H58" s="26"/>
      <c r="I58" s="26"/>
      <c r="J58" s="71"/>
      <c r="K58" s="26"/>
      <c r="L58" s="27"/>
      <c r="M58" s="20">
        <f t="shared" si="7"/>
        <v>0.04</v>
      </c>
      <c r="N58" s="21">
        <v>200</v>
      </c>
      <c r="O58" s="22">
        <f t="shared" si="8"/>
        <v>8</v>
      </c>
      <c r="P58" s="20">
        <f t="shared" si="9"/>
        <v>0</v>
      </c>
      <c r="Q58" s="21">
        <v>270</v>
      </c>
      <c r="R58" s="22">
        <f t="shared" si="10"/>
        <v>0</v>
      </c>
      <c r="S58" s="23">
        <f t="shared" si="11"/>
        <v>8</v>
      </c>
      <c r="T58" s="75"/>
      <c r="U58" s="52">
        <v>145</v>
      </c>
      <c r="V58" s="52">
        <f t="shared" si="12"/>
        <v>5.8</v>
      </c>
      <c r="W58" s="52">
        <f t="shared" si="13"/>
        <v>0</v>
      </c>
      <c r="X58" s="43"/>
      <c r="Y58" s="43"/>
    </row>
    <row r="59" spans="1:25" x14ac:dyDescent="0.25">
      <c r="A59" s="24" t="s">
        <v>281</v>
      </c>
      <c r="B59" s="16" t="s">
        <v>53</v>
      </c>
      <c r="C59" s="25"/>
      <c r="D59" s="26"/>
      <c r="E59" s="26"/>
      <c r="F59" s="27">
        <v>3.3E-3</v>
      </c>
      <c r="G59" s="25"/>
      <c r="H59" s="26"/>
      <c r="I59" s="26"/>
      <c r="J59" s="71"/>
      <c r="K59" s="26"/>
      <c r="L59" s="27"/>
      <c r="M59" s="20">
        <f t="shared" si="7"/>
        <v>3.3E-3</v>
      </c>
      <c r="N59" s="21">
        <v>200</v>
      </c>
      <c r="O59" s="22">
        <f t="shared" si="8"/>
        <v>0.66</v>
      </c>
      <c r="P59" s="20">
        <f t="shared" si="9"/>
        <v>0</v>
      </c>
      <c r="Q59" s="21">
        <v>270</v>
      </c>
      <c r="R59" s="22">
        <f t="shared" si="10"/>
        <v>0</v>
      </c>
      <c r="S59" s="23">
        <f t="shared" si="11"/>
        <v>0.66</v>
      </c>
      <c r="T59" s="75"/>
      <c r="U59" s="52">
        <v>348</v>
      </c>
      <c r="V59" s="52">
        <f t="shared" si="12"/>
        <v>1.1484000000000001</v>
      </c>
      <c r="W59" s="52">
        <f t="shared" si="13"/>
        <v>0</v>
      </c>
      <c r="X59" s="43"/>
      <c r="Y59" s="43"/>
    </row>
    <row r="60" spans="1:25" x14ac:dyDescent="0.25">
      <c r="A60" s="24" t="s">
        <v>75</v>
      </c>
      <c r="B60" s="16" t="s">
        <v>53</v>
      </c>
      <c r="C60" s="28"/>
      <c r="D60" s="29"/>
      <c r="E60" s="26">
        <v>1.4999999999999999E-2</v>
      </c>
      <c r="F60" s="27">
        <v>0.01</v>
      </c>
      <c r="G60" s="25"/>
      <c r="H60" s="26">
        <v>1.1999999999999999E-3</v>
      </c>
      <c r="I60" s="26"/>
      <c r="J60" s="71"/>
      <c r="K60" s="26">
        <v>2.4E-2</v>
      </c>
      <c r="L60" s="27"/>
      <c r="M60" s="20">
        <f t="shared" si="7"/>
        <v>2.5000000000000001E-2</v>
      </c>
      <c r="N60" s="21">
        <v>200</v>
      </c>
      <c r="O60" s="22">
        <f t="shared" si="8"/>
        <v>5</v>
      </c>
      <c r="P60" s="20">
        <f t="shared" si="9"/>
        <v>2.52E-2</v>
      </c>
      <c r="Q60" s="21">
        <v>270</v>
      </c>
      <c r="R60" s="22">
        <f t="shared" si="10"/>
        <v>6.8040000000000003</v>
      </c>
      <c r="S60" s="23">
        <f t="shared" si="11"/>
        <v>11.804</v>
      </c>
      <c r="T60" s="75"/>
      <c r="U60" s="52">
        <v>85</v>
      </c>
      <c r="V60" s="52">
        <f t="shared" si="12"/>
        <v>2.125</v>
      </c>
      <c r="W60" s="52">
        <f t="shared" si="13"/>
        <v>2.1419999999999999</v>
      </c>
      <c r="X60" s="43"/>
      <c r="Y60" s="43"/>
    </row>
    <row r="61" spans="1:25" x14ac:dyDescent="0.25">
      <c r="A61" s="24" t="s">
        <v>101</v>
      </c>
      <c r="B61" s="16" t="s">
        <v>53</v>
      </c>
      <c r="C61" s="28"/>
      <c r="D61" s="26"/>
      <c r="E61" s="26"/>
      <c r="F61" s="27">
        <v>9.0700000000000003E-2</v>
      </c>
      <c r="G61" s="25"/>
      <c r="H61" s="26"/>
      <c r="I61" s="26"/>
      <c r="J61" s="71"/>
      <c r="K61" s="26"/>
      <c r="L61" s="27"/>
      <c r="M61" s="20">
        <f t="shared" si="7"/>
        <v>9.0700000000000003E-2</v>
      </c>
      <c r="N61" s="21">
        <v>200</v>
      </c>
      <c r="O61" s="22">
        <f t="shared" si="8"/>
        <v>18.14</v>
      </c>
      <c r="P61" s="20">
        <f t="shared" si="9"/>
        <v>0</v>
      </c>
      <c r="Q61" s="21">
        <v>270</v>
      </c>
      <c r="R61" s="22">
        <f t="shared" si="10"/>
        <v>0</v>
      </c>
      <c r="S61" s="23">
        <f t="shared" si="11"/>
        <v>18.14</v>
      </c>
      <c r="T61" s="75"/>
      <c r="U61" s="52">
        <v>130</v>
      </c>
      <c r="V61" s="52">
        <f t="shared" si="12"/>
        <v>11.791</v>
      </c>
      <c r="W61" s="52">
        <f t="shared" si="13"/>
        <v>0</v>
      </c>
      <c r="X61" s="43"/>
      <c r="Y61" s="43"/>
    </row>
    <row r="62" spans="1:25" x14ac:dyDescent="0.25">
      <c r="A62" s="24" t="s">
        <v>102</v>
      </c>
      <c r="B62" s="16" t="s">
        <v>53</v>
      </c>
      <c r="C62" s="28"/>
      <c r="D62" s="26"/>
      <c r="E62" s="26"/>
      <c r="F62" s="27">
        <v>2.7300000000000001E-2</v>
      </c>
      <c r="G62" s="25"/>
      <c r="H62" s="26"/>
      <c r="I62" s="26"/>
      <c r="J62" s="71"/>
      <c r="K62" s="26"/>
      <c r="L62" s="27"/>
      <c r="M62" s="20">
        <f t="shared" si="7"/>
        <v>2.7300000000000001E-2</v>
      </c>
      <c r="N62" s="21">
        <v>200</v>
      </c>
      <c r="O62" s="22">
        <f t="shared" si="8"/>
        <v>5.46</v>
      </c>
      <c r="P62" s="20">
        <f t="shared" si="9"/>
        <v>0</v>
      </c>
      <c r="Q62" s="21">
        <v>270</v>
      </c>
      <c r="R62" s="22">
        <f t="shared" si="10"/>
        <v>0</v>
      </c>
      <c r="S62" s="23">
        <f t="shared" si="11"/>
        <v>5.46</v>
      </c>
      <c r="T62" s="75"/>
      <c r="U62" s="52">
        <v>300</v>
      </c>
      <c r="V62" s="52">
        <f t="shared" si="12"/>
        <v>8.1900000000000013</v>
      </c>
      <c r="W62" s="52">
        <f t="shared" si="13"/>
        <v>0</v>
      </c>
      <c r="X62" s="43"/>
      <c r="Y62" s="43"/>
    </row>
    <row r="63" spans="1:25" x14ac:dyDescent="0.25">
      <c r="A63" s="24" t="s">
        <v>95</v>
      </c>
      <c r="B63" s="16" t="s">
        <v>53</v>
      </c>
      <c r="C63" s="28"/>
      <c r="D63" s="26"/>
      <c r="E63" s="26"/>
      <c r="F63" s="27">
        <v>1.7999999999999999E-2</v>
      </c>
      <c r="G63" s="25"/>
      <c r="H63" s="26"/>
      <c r="I63" s="26"/>
      <c r="J63" s="71"/>
      <c r="K63" s="26"/>
      <c r="L63" s="27">
        <v>0.05</v>
      </c>
      <c r="M63" s="20">
        <f t="shared" si="7"/>
        <v>1.7999999999999999E-2</v>
      </c>
      <c r="N63" s="21">
        <v>200</v>
      </c>
      <c r="O63" s="22">
        <f t="shared" si="8"/>
        <v>3.5999999999999996</v>
      </c>
      <c r="P63" s="20">
        <f t="shared" si="9"/>
        <v>0.05</v>
      </c>
      <c r="Q63" s="21">
        <v>270</v>
      </c>
      <c r="R63" s="22">
        <f t="shared" si="10"/>
        <v>13.5</v>
      </c>
      <c r="S63" s="23">
        <f t="shared" si="11"/>
        <v>17.100000000000001</v>
      </c>
      <c r="T63" s="75"/>
      <c r="U63" s="52">
        <v>48.7</v>
      </c>
      <c r="V63" s="52">
        <f t="shared" si="12"/>
        <v>0.87659999999999993</v>
      </c>
      <c r="W63" s="52">
        <f t="shared" si="13"/>
        <v>2.4350000000000005</v>
      </c>
      <c r="X63" s="43"/>
      <c r="Y63" s="43"/>
    </row>
    <row r="64" spans="1:25" x14ac:dyDescent="0.25">
      <c r="A64" s="24" t="s">
        <v>103</v>
      </c>
      <c r="B64" s="16" t="s">
        <v>53</v>
      </c>
      <c r="C64" s="28"/>
      <c r="D64" s="26"/>
      <c r="E64" s="26"/>
      <c r="F64" s="27"/>
      <c r="G64" s="25"/>
      <c r="H64" s="26"/>
      <c r="I64" s="26"/>
      <c r="J64" s="71"/>
      <c r="K64" s="26"/>
      <c r="L64" s="27"/>
      <c r="M64" s="20">
        <f t="shared" si="7"/>
        <v>0</v>
      </c>
      <c r="N64" s="21">
        <v>200</v>
      </c>
      <c r="O64" s="22">
        <f t="shared" si="8"/>
        <v>0</v>
      </c>
      <c r="P64" s="20">
        <f t="shared" si="9"/>
        <v>0</v>
      </c>
      <c r="Q64" s="21">
        <v>270</v>
      </c>
      <c r="R64" s="22">
        <f t="shared" si="10"/>
        <v>0</v>
      </c>
      <c r="S64" s="23">
        <f t="shared" si="11"/>
        <v>0</v>
      </c>
      <c r="T64" s="75"/>
      <c r="U64" s="52">
        <v>250</v>
      </c>
      <c r="V64" s="52">
        <f t="shared" si="12"/>
        <v>0</v>
      </c>
      <c r="W64" s="52">
        <f t="shared" si="13"/>
        <v>0</v>
      </c>
      <c r="X64" s="43"/>
      <c r="Y64" s="43"/>
    </row>
    <row r="65" spans="1:25" x14ac:dyDescent="0.25">
      <c r="A65" s="24" t="s">
        <v>104</v>
      </c>
      <c r="B65" s="16" t="s">
        <v>53</v>
      </c>
      <c r="C65" s="28"/>
      <c r="D65" s="26"/>
      <c r="E65" s="26"/>
      <c r="F65" s="27"/>
      <c r="G65" s="25">
        <v>0.10730000000000001</v>
      </c>
      <c r="H65" s="26"/>
      <c r="I65" s="26"/>
      <c r="J65" s="71"/>
      <c r="K65" s="26"/>
      <c r="L65" s="27"/>
      <c r="M65" s="20">
        <f t="shared" si="7"/>
        <v>0</v>
      </c>
      <c r="N65" s="21">
        <v>200</v>
      </c>
      <c r="O65" s="22">
        <f t="shared" si="8"/>
        <v>0</v>
      </c>
      <c r="P65" s="20">
        <f t="shared" si="9"/>
        <v>0.10730000000000001</v>
      </c>
      <c r="Q65" s="21">
        <v>270</v>
      </c>
      <c r="R65" s="22">
        <f t="shared" si="10"/>
        <v>28.971</v>
      </c>
      <c r="S65" s="23">
        <f t="shared" si="11"/>
        <v>28.971</v>
      </c>
      <c r="T65" s="75"/>
      <c r="U65" s="52">
        <v>107</v>
      </c>
      <c r="V65" s="52">
        <f t="shared" si="12"/>
        <v>0</v>
      </c>
      <c r="W65" s="52">
        <f t="shared" si="13"/>
        <v>11.481100000000001</v>
      </c>
      <c r="X65" s="43"/>
      <c r="Y65" s="43"/>
    </row>
    <row r="66" spans="1:25" x14ac:dyDescent="0.25">
      <c r="A66" s="24" t="s">
        <v>105</v>
      </c>
      <c r="B66" s="16" t="s">
        <v>53</v>
      </c>
      <c r="C66" s="28"/>
      <c r="D66" s="26"/>
      <c r="E66" s="26"/>
      <c r="F66" s="27"/>
      <c r="G66" s="25"/>
      <c r="H66" s="26">
        <v>0.01</v>
      </c>
      <c r="I66" s="26"/>
      <c r="J66" s="71">
        <v>8.6999999999999994E-3</v>
      </c>
      <c r="K66" s="26"/>
      <c r="L66" s="27"/>
      <c r="M66" s="20">
        <f t="shared" si="7"/>
        <v>0</v>
      </c>
      <c r="N66" s="21">
        <v>200</v>
      </c>
      <c r="O66" s="22">
        <f t="shared" si="8"/>
        <v>0</v>
      </c>
      <c r="P66" s="20">
        <f t="shared" si="9"/>
        <v>1.8700000000000001E-2</v>
      </c>
      <c r="Q66" s="21">
        <v>270</v>
      </c>
      <c r="R66" s="22">
        <f t="shared" si="10"/>
        <v>5.0490000000000004</v>
      </c>
      <c r="S66" s="23">
        <f t="shared" si="11"/>
        <v>5.0490000000000004</v>
      </c>
      <c r="T66" s="75"/>
      <c r="U66" s="52">
        <v>37</v>
      </c>
      <c r="V66" s="52">
        <f t="shared" si="12"/>
        <v>0</v>
      </c>
      <c r="W66" s="52">
        <f t="shared" si="13"/>
        <v>0.69190000000000007</v>
      </c>
      <c r="X66" s="43"/>
      <c r="Y66" s="43"/>
    </row>
    <row r="67" spans="1:25" x14ac:dyDescent="0.25">
      <c r="A67" s="24" t="s">
        <v>83</v>
      </c>
      <c r="B67" s="16" t="s">
        <v>53</v>
      </c>
      <c r="C67" s="28">
        <v>8.3000000000000001E-3</v>
      </c>
      <c r="D67" s="26"/>
      <c r="E67" s="26"/>
      <c r="F67" s="27"/>
      <c r="G67" s="25"/>
      <c r="H67" s="26">
        <v>4.0000000000000001E-3</v>
      </c>
      <c r="I67" s="26"/>
      <c r="J67" s="71">
        <v>8.6999999999999994E-3</v>
      </c>
      <c r="K67" s="26"/>
      <c r="L67" s="27"/>
      <c r="M67" s="20">
        <f t="shared" si="7"/>
        <v>8.3000000000000001E-3</v>
      </c>
      <c r="N67" s="21">
        <v>200</v>
      </c>
      <c r="O67" s="22">
        <f t="shared" si="8"/>
        <v>1.66</v>
      </c>
      <c r="P67" s="20">
        <f t="shared" si="9"/>
        <v>1.2699999999999999E-2</v>
      </c>
      <c r="Q67" s="21">
        <v>270</v>
      </c>
      <c r="R67" s="22">
        <f t="shared" si="10"/>
        <v>3.4289999999999998</v>
      </c>
      <c r="S67" s="23">
        <f t="shared" si="11"/>
        <v>5.0889999999999995</v>
      </c>
      <c r="T67" s="75"/>
      <c r="U67" s="52">
        <v>158</v>
      </c>
      <c r="V67" s="52">
        <f t="shared" si="12"/>
        <v>1.3114000000000001</v>
      </c>
      <c r="W67" s="52">
        <f t="shared" si="13"/>
        <v>2.0065999999999997</v>
      </c>
      <c r="X67" s="43"/>
      <c r="Y67" s="43"/>
    </row>
    <row r="68" spans="1:25" x14ac:dyDescent="0.25">
      <c r="A68" s="24" t="s">
        <v>106</v>
      </c>
      <c r="B68" s="16" t="s">
        <v>53</v>
      </c>
      <c r="C68" s="28"/>
      <c r="D68" s="26"/>
      <c r="E68" s="26"/>
      <c r="F68" s="27"/>
      <c r="G68" s="30"/>
      <c r="H68" s="26">
        <v>0.04</v>
      </c>
      <c r="I68" s="26"/>
      <c r="J68" s="71"/>
      <c r="K68" s="26"/>
      <c r="L68" s="27"/>
      <c r="M68" s="20">
        <f t="shared" si="7"/>
        <v>0</v>
      </c>
      <c r="N68" s="21">
        <v>200</v>
      </c>
      <c r="O68" s="22">
        <f t="shared" si="8"/>
        <v>0</v>
      </c>
      <c r="P68" s="20">
        <f t="shared" si="9"/>
        <v>0.04</v>
      </c>
      <c r="Q68" s="21">
        <v>270</v>
      </c>
      <c r="R68" s="22">
        <f t="shared" si="10"/>
        <v>10.8</v>
      </c>
      <c r="S68" s="23">
        <f t="shared" si="11"/>
        <v>10.8</v>
      </c>
      <c r="T68" s="75"/>
      <c r="U68" s="52">
        <v>37</v>
      </c>
      <c r="V68" s="52">
        <f t="shared" si="12"/>
        <v>0</v>
      </c>
      <c r="W68" s="52">
        <f t="shared" si="13"/>
        <v>1.48</v>
      </c>
      <c r="X68" s="43"/>
      <c r="Y68" s="43"/>
    </row>
    <row r="69" spans="1:25" x14ac:dyDescent="0.25">
      <c r="A69" s="24" t="s">
        <v>284</v>
      </c>
      <c r="B69" s="16" t="s">
        <v>53</v>
      </c>
      <c r="C69" s="28"/>
      <c r="D69" s="26"/>
      <c r="E69" s="26"/>
      <c r="F69" s="27"/>
      <c r="G69" s="25"/>
      <c r="H69" s="26">
        <v>8.0000000000000002E-3</v>
      </c>
      <c r="I69" s="26"/>
      <c r="J69" s="71"/>
      <c r="K69" s="26"/>
      <c r="L69" s="27"/>
      <c r="M69" s="20">
        <f t="shared" si="7"/>
        <v>0</v>
      </c>
      <c r="N69" s="21">
        <v>200</v>
      </c>
      <c r="O69" s="22">
        <f t="shared" si="8"/>
        <v>0</v>
      </c>
      <c r="P69" s="20">
        <f t="shared" si="9"/>
        <v>8.0000000000000002E-3</v>
      </c>
      <c r="Q69" s="21">
        <v>270</v>
      </c>
      <c r="R69" s="22">
        <f t="shared" si="10"/>
        <v>2.16</v>
      </c>
      <c r="S69" s="23">
        <f t="shared" si="11"/>
        <v>2.16</v>
      </c>
      <c r="T69" s="75"/>
      <c r="U69" s="52">
        <v>40</v>
      </c>
      <c r="V69" s="52">
        <f t="shared" si="12"/>
        <v>0</v>
      </c>
      <c r="W69" s="52">
        <f t="shared" si="13"/>
        <v>0.32</v>
      </c>
      <c r="X69" s="43"/>
      <c r="Y69" s="43"/>
    </row>
    <row r="70" spans="1:25" x14ac:dyDescent="0.25">
      <c r="A70" s="24" t="s">
        <v>86</v>
      </c>
      <c r="B70" s="16" t="s">
        <v>53</v>
      </c>
      <c r="C70" s="25">
        <v>0.12330000000000001</v>
      </c>
      <c r="D70" s="26"/>
      <c r="E70" s="26"/>
      <c r="F70" s="27"/>
      <c r="G70" s="25"/>
      <c r="H70" s="26">
        <v>2.6599999999999999E-2</v>
      </c>
      <c r="I70" s="26">
        <v>0.17100000000000001</v>
      </c>
      <c r="J70" s="71"/>
      <c r="K70" s="26"/>
      <c r="L70" s="27"/>
      <c r="M70" s="20">
        <f t="shared" si="7"/>
        <v>0.12330000000000001</v>
      </c>
      <c r="N70" s="21">
        <v>200</v>
      </c>
      <c r="O70" s="22">
        <f t="shared" si="8"/>
        <v>24.66</v>
      </c>
      <c r="P70" s="20">
        <f t="shared" si="9"/>
        <v>0.1976</v>
      </c>
      <c r="Q70" s="21">
        <v>270</v>
      </c>
      <c r="R70" s="22">
        <f t="shared" si="10"/>
        <v>53.351999999999997</v>
      </c>
      <c r="S70" s="23">
        <f t="shared" si="11"/>
        <v>78.012</v>
      </c>
      <c r="T70" s="75"/>
      <c r="U70" s="52">
        <v>39</v>
      </c>
      <c r="V70" s="52">
        <f t="shared" si="12"/>
        <v>4.8087</v>
      </c>
      <c r="W70" s="52">
        <f t="shared" si="13"/>
        <v>7.7064000000000004</v>
      </c>
      <c r="X70" s="43"/>
      <c r="Y70" s="43"/>
    </row>
    <row r="71" spans="1:25" x14ac:dyDescent="0.25">
      <c r="A71" s="24" t="s">
        <v>82</v>
      </c>
      <c r="B71" s="16" t="s">
        <v>53</v>
      </c>
      <c r="C71" s="28"/>
      <c r="D71" s="26"/>
      <c r="E71" s="26"/>
      <c r="F71" s="27"/>
      <c r="G71" s="25"/>
      <c r="H71" s="26">
        <v>0.01</v>
      </c>
      <c r="I71" s="26"/>
      <c r="J71" s="71"/>
      <c r="K71" s="26"/>
      <c r="L71" s="27"/>
      <c r="M71" s="20">
        <f t="shared" si="7"/>
        <v>0</v>
      </c>
      <c r="N71" s="21">
        <v>200</v>
      </c>
      <c r="O71" s="22">
        <f t="shared" si="8"/>
        <v>0</v>
      </c>
      <c r="P71" s="20">
        <f t="shared" si="9"/>
        <v>0.01</v>
      </c>
      <c r="Q71" s="21">
        <v>270</v>
      </c>
      <c r="R71" s="22">
        <f t="shared" si="10"/>
        <v>2.7</v>
      </c>
      <c r="S71" s="23">
        <f t="shared" si="11"/>
        <v>2.7</v>
      </c>
      <c r="T71" s="75"/>
      <c r="U71" s="52">
        <v>37</v>
      </c>
      <c r="V71" s="52">
        <f t="shared" si="12"/>
        <v>0</v>
      </c>
      <c r="W71" s="52">
        <f t="shared" si="13"/>
        <v>0.37</v>
      </c>
      <c r="X71" s="43"/>
      <c r="Y71" s="43"/>
    </row>
    <row r="72" spans="1:25" x14ac:dyDescent="0.25">
      <c r="A72" s="24" t="s">
        <v>107</v>
      </c>
      <c r="B72" s="16" t="s">
        <v>53</v>
      </c>
      <c r="C72" s="28"/>
      <c r="D72" s="26"/>
      <c r="E72" s="26"/>
      <c r="F72" s="27"/>
      <c r="G72" s="25"/>
      <c r="H72" s="26">
        <v>2.5999999999999999E-3</v>
      </c>
      <c r="I72" s="26"/>
      <c r="J72" s="71"/>
      <c r="K72" s="26"/>
      <c r="L72" s="27"/>
      <c r="M72" s="20">
        <f t="shared" si="7"/>
        <v>0</v>
      </c>
      <c r="N72" s="21">
        <v>200</v>
      </c>
      <c r="O72" s="22">
        <f t="shared" si="8"/>
        <v>0</v>
      </c>
      <c r="P72" s="20">
        <f t="shared" si="9"/>
        <v>2.5999999999999999E-3</v>
      </c>
      <c r="Q72" s="21">
        <v>270</v>
      </c>
      <c r="R72" s="22">
        <f t="shared" si="10"/>
        <v>0.70199999999999996</v>
      </c>
      <c r="S72" s="23">
        <f t="shared" si="11"/>
        <v>0.70199999999999996</v>
      </c>
      <c r="T72" s="75"/>
      <c r="U72" s="52">
        <v>435</v>
      </c>
      <c r="V72" s="52">
        <f t="shared" si="12"/>
        <v>0</v>
      </c>
      <c r="W72" s="52">
        <f t="shared" si="13"/>
        <v>1.131</v>
      </c>
      <c r="X72" s="43"/>
      <c r="Y72" s="43"/>
    </row>
    <row r="73" spans="1:25" x14ac:dyDescent="0.25">
      <c r="A73" s="24" t="s">
        <v>132</v>
      </c>
      <c r="B73" s="16" t="s">
        <v>53</v>
      </c>
      <c r="C73" s="28"/>
      <c r="D73" s="26"/>
      <c r="E73" s="26"/>
      <c r="F73" s="27"/>
      <c r="G73" s="25"/>
      <c r="H73" s="26">
        <v>6.0000000000000001E-3</v>
      </c>
      <c r="I73" s="26"/>
      <c r="J73" s="71"/>
      <c r="K73" s="26"/>
      <c r="L73" s="27"/>
      <c r="M73" s="20">
        <f t="shared" si="7"/>
        <v>0</v>
      </c>
      <c r="N73" s="21">
        <v>200</v>
      </c>
      <c r="O73" s="22">
        <f t="shared" si="8"/>
        <v>0</v>
      </c>
      <c r="P73" s="20">
        <f t="shared" si="9"/>
        <v>6.0000000000000001E-3</v>
      </c>
      <c r="Q73" s="21">
        <v>270</v>
      </c>
      <c r="R73" s="22">
        <f t="shared" si="10"/>
        <v>1.62</v>
      </c>
      <c r="S73" s="23">
        <f t="shared" si="11"/>
        <v>1.62</v>
      </c>
      <c r="T73" s="75"/>
      <c r="U73" s="52">
        <v>486</v>
      </c>
      <c r="V73" s="52">
        <f t="shared" si="12"/>
        <v>0</v>
      </c>
      <c r="W73" s="52">
        <f t="shared" si="13"/>
        <v>2.9159999999999999</v>
      </c>
      <c r="X73" s="43"/>
      <c r="Y73" s="43"/>
    </row>
    <row r="74" spans="1:25" x14ac:dyDescent="0.25">
      <c r="A74" s="24" t="s">
        <v>191</v>
      </c>
      <c r="B74" s="16" t="s">
        <v>53</v>
      </c>
      <c r="C74" s="28"/>
      <c r="D74" s="26"/>
      <c r="E74" s="26"/>
      <c r="F74" s="27"/>
      <c r="G74" s="25"/>
      <c r="H74" s="26"/>
      <c r="I74" s="26"/>
      <c r="J74" s="71">
        <v>9.01E-2</v>
      </c>
      <c r="K74" s="26"/>
      <c r="L74" s="27"/>
      <c r="M74" s="20">
        <f t="shared" si="7"/>
        <v>0</v>
      </c>
      <c r="N74" s="21">
        <v>200</v>
      </c>
      <c r="O74" s="22">
        <f t="shared" si="8"/>
        <v>0</v>
      </c>
      <c r="P74" s="20">
        <f t="shared" si="9"/>
        <v>9.01E-2</v>
      </c>
      <c r="Q74" s="21">
        <v>270</v>
      </c>
      <c r="R74" s="22">
        <f t="shared" si="10"/>
        <v>24.326999999999998</v>
      </c>
      <c r="S74" s="23">
        <f t="shared" si="11"/>
        <v>24.326999999999998</v>
      </c>
      <c r="T74" s="75"/>
      <c r="U74" s="52">
        <v>377.13</v>
      </c>
      <c r="V74" s="52">
        <f t="shared" si="12"/>
        <v>0</v>
      </c>
      <c r="W74" s="52">
        <f t="shared" si="13"/>
        <v>33.979413000000001</v>
      </c>
      <c r="X74" s="43"/>
      <c r="Y74" s="43"/>
    </row>
    <row r="75" spans="1:25" x14ac:dyDescent="0.25">
      <c r="A75" s="24" t="s">
        <v>90</v>
      </c>
      <c r="B75" s="16" t="s">
        <v>53</v>
      </c>
      <c r="C75" s="28"/>
      <c r="D75" s="26"/>
      <c r="E75" s="26"/>
      <c r="F75" s="27"/>
      <c r="G75" s="25"/>
      <c r="H75" s="26"/>
      <c r="I75" s="26"/>
      <c r="J75" s="71">
        <v>1.3899999999999999E-2</v>
      </c>
      <c r="K75" s="26"/>
      <c r="L75" s="27">
        <v>1.4999999999999999E-2</v>
      </c>
      <c r="M75" s="20">
        <f t="shared" si="7"/>
        <v>0</v>
      </c>
      <c r="N75" s="21">
        <v>200</v>
      </c>
      <c r="O75" s="22">
        <f t="shared" si="8"/>
        <v>0</v>
      </c>
      <c r="P75" s="20">
        <f t="shared" si="9"/>
        <v>2.8899999999999999E-2</v>
      </c>
      <c r="Q75" s="21">
        <v>270</v>
      </c>
      <c r="R75" s="22">
        <f t="shared" si="10"/>
        <v>7.8029999999999999</v>
      </c>
      <c r="S75" s="23">
        <f t="shared" si="11"/>
        <v>7.8029999999999999</v>
      </c>
      <c r="T75" s="75"/>
      <c r="U75" s="52">
        <v>67.349999999999994</v>
      </c>
      <c r="V75" s="52">
        <f t="shared" si="12"/>
        <v>0</v>
      </c>
      <c r="W75" s="52">
        <f t="shared" si="13"/>
        <v>1.9464149999999998</v>
      </c>
      <c r="X75" s="43"/>
      <c r="Y75" s="43"/>
    </row>
    <row r="76" spans="1:25" x14ac:dyDescent="0.25">
      <c r="A76" s="24" t="s">
        <v>241</v>
      </c>
      <c r="B76" s="16" t="s">
        <v>53</v>
      </c>
      <c r="C76" s="28"/>
      <c r="D76" s="26"/>
      <c r="E76" s="26"/>
      <c r="F76" s="27"/>
      <c r="G76" s="25"/>
      <c r="H76" s="26"/>
      <c r="I76" s="26"/>
      <c r="J76" s="71"/>
      <c r="K76" s="26">
        <v>3.1E-2</v>
      </c>
      <c r="L76" s="27"/>
      <c r="M76" s="20">
        <f t="shared" si="7"/>
        <v>0</v>
      </c>
      <c r="N76" s="21">
        <v>200</v>
      </c>
      <c r="O76" s="22">
        <f t="shared" si="8"/>
        <v>0</v>
      </c>
      <c r="P76" s="20">
        <f t="shared" si="9"/>
        <v>3.1E-2</v>
      </c>
      <c r="Q76" s="21">
        <v>270</v>
      </c>
      <c r="R76" s="22">
        <f t="shared" si="10"/>
        <v>8.3699999999999992</v>
      </c>
      <c r="S76" s="23">
        <f t="shared" si="11"/>
        <v>8.3699999999999992</v>
      </c>
      <c r="T76" s="75"/>
      <c r="U76" s="52">
        <v>52</v>
      </c>
      <c r="V76" s="52">
        <f t="shared" si="12"/>
        <v>0</v>
      </c>
      <c r="W76" s="52">
        <f t="shared" si="13"/>
        <v>1.6120000000000001</v>
      </c>
      <c r="X76" s="43"/>
      <c r="Y76" s="43"/>
    </row>
    <row r="77" spans="1:25" x14ac:dyDescent="0.25">
      <c r="A77" s="24" t="s">
        <v>129</v>
      </c>
      <c r="B77" s="16" t="s">
        <v>53</v>
      </c>
      <c r="C77" s="28"/>
      <c r="D77" s="26"/>
      <c r="E77" s="26"/>
      <c r="F77" s="27"/>
      <c r="G77" s="25"/>
      <c r="H77" s="26">
        <v>8.0000000000000004E-4</v>
      </c>
      <c r="I77" s="26"/>
      <c r="J77" s="71"/>
      <c r="K77" s="26"/>
      <c r="L77" s="27"/>
      <c r="M77" s="20">
        <f t="shared" si="7"/>
        <v>0</v>
      </c>
      <c r="N77" s="21">
        <v>200</v>
      </c>
      <c r="O77" s="22">
        <f t="shared" si="8"/>
        <v>0</v>
      </c>
      <c r="P77" s="20">
        <f t="shared" si="9"/>
        <v>8.0000000000000004E-4</v>
      </c>
      <c r="Q77" s="21">
        <v>270</v>
      </c>
      <c r="R77" s="22">
        <f t="shared" si="10"/>
        <v>0.216</v>
      </c>
      <c r="S77" s="23">
        <f t="shared" si="11"/>
        <v>0.216</v>
      </c>
      <c r="T77" s="75"/>
      <c r="U77" s="52">
        <v>310</v>
      </c>
      <c r="V77" s="52">
        <f t="shared" si="12"/>
        <v>0</v>
      </c>
      <c r="W77" s="52">
        <f t="shared" si="13"/>
        <v>0.248</v>
      </c>
      <c r="X77" s="43"/>
      <c r="Y77" s="43"/>
    </row>
    <row r="78" spans="1:25" x14ac:dyDescent="0.25">
      <c r="A78" s="24" t="s">
        <v>73</v>
      </c>
      <c r="B78" s="16" t="s">
        <v>53</v>
      </c>
      <c r="C78" s="25"/>
      <c r="D78" s="26"/>
      <c r="E78" s="26"/>
      <c r="F78" s="27"/>
      <c r="G78" s="25"/>
      <c r="H78" s="26"/>
      <c r="I78" s="26"/>
      <c r="J78" s="71"/>
      <c r="K78" s="26"/>
      <c r="L78" s="27"/>
      <c r="M78" s="20">
        <f t="shared" si="7"/>
        <v>0</v>
      </c>
      <c r="N78" s="21">
        <v>200</v>
      </c>
      <c r="O78" s="22">
        <f t="shared" si="8"/>
        <v>0</v>
      </c>
      <c r="P78" s="20">
        <f t="shared" si="9"/>
        <v>0</v>
      </c>
      <c r="Q78" s="21">
        <v>270</v>
      </c>
      <c r="R78" s="22">
        <f t="shared" si="10"/>
        <v>0</v>
      </c>
      <c r="S78" s="23">
        <f t="shared" si="11"/>
        <v>0</v>
      </c>
      <c r="T78" s="75"/>
      <c r="U78" s="52"/>
      <c r="V78" s="52"/>
      <c r="W78" s="52"/>
      <c r="X78" s="43"/>
      <c r="Y78" s="43"/>
    </row>
    <row r="79" spans="1:25" x14ac:dyDescent="0.25">
      <c r="A79" s="24" t="s">
        <v>91</v>
      </c>
      <c r="B79" s="16" t="s">
        <v>53</v>
      </c>
      <c r="C79" s="25"/>
      <c r="D79" s="26"/>
      <c r="E79" s="26"/>
      <c r="F79" s="27"/>
      <c r="G79" s="25"/>
      <c r="H79" s="26"/>
      <c r="I79" s="26"/>
      <c r="J79" s="71">
        <v>1.2E-2</v>
      </c>
      <c r="K79" s="26"/>
      <c r="L79" s="27"/>
      <c r="M79" s="20">
        <f t="shared" si="7"/>
        <v>0</v>
      </c>
      <c r="N79" s="21">
        <v>200</v>
      </c>
      <c r="O79" s="22">
        <f t="shared" si="8"/>
        <v>0</v>
      </c>
      <c r="P79" s="20">
        <f t="shared" si="9"/>
        <v>1.2E-2</v>
      </c>
      <c r="Q79" s="21">
        <v>270</v>
      </c>
      <c r="R79" s="22">
        <f t="shared" si="10"/>
        <v>3.24</v>
      </c>
      <c r="S79" s="23">
        <f t="shared" si="11"/>
        <v>3.24</v>
      </c>
      <c r="T79" s="75"/>
      <c r="U79" s="52"/>
      <c r="V79" s="53">
        <f>SUM(V53:V78)</f>
        <v>43.564516000000005</v>
      </c>
      <c r="W79" s="53">
        <f>SUM(W53:W78)</f>
        <v>76.744532000000007</v>
      </c>
      <c r="X79" s="43"/>
      <c r="Y79" s="43"/>
    </row>
    <row r="80" spans="1:25" ht="15.75" thickBot="1" x14ac:dyDescent="0.3">
      <c r="A80" s="32" t="s">
        <v>92</v>
      </c>
      <c r="B80" s="45" t="s">
        <v>53</v>
      </c>
      <c r="C80" s="33"/>
      <c r="D80" s="34"/>
      <c r="E80" s="34"/>
      <c r="F80" s="35"/>
      <c r="G80" s="33"/>
      <c r="H80" s="34"/>
      <c r="I80" s="34"/>
      <c r="J80" s="84">
        <v>1.0800000000000001E-2</v>
      </c>
      <c r="K80" s="34"/>
      <c r="L80" s="35"/>
      <c r="M80" s="39">
        <f t="shared" si="7"/>
        <v>0</v>
      </c>
      <c r="N80" s="40">
        <v>200</v>
      </c>
      <c r="O80" s="41">
        <f t="shared" si="8"/>
        <v>0</v>
      </c>
      <c r="P80" s="39">
        <f t="shared" si="9"/>
        <v>1.0800000000000001E-2</v>
      </c>
      <c r="Q80" s="40">
        <v>270</v>
      </c>
      <c r="R80" s="41">
        <f t="shared" si="10"/>
        <v>2.9160000000000004</v>
      </c>
      <c r="S80" s="42">
        <f t="shared" si="11"/>
        <v>2.9160000000000004</v>
      </c>
      <c r="T80" s="33"/>
      <c r="U80" s="80"/>
      <c r="V80" s="80"/>
      <c r="W80" s="81">
        <f>V79+W79</f>
        <v>120.30904800000002</v>
      </c>
      <c r="X80" s="43"/>
      <c r="Y80" s="43"/>
    </row>
    <row r="81" spans="1:20" x14ac:dyDescent="0.25">
      <c r="A81" s="4"/>
      <c r="B81" s="4"/>
      <c r="C81" s="4"/>
      <c r="D81" s="4"/>
      <c r="E81" s="116"/>
      <c r="F81" s="116"/>
      <c r="G81" s="116"/>
      <c r="H81" s="116"/>
      <c r="I81" s="4"/>
      <c r="J81" s="4"/>
      <c r="K81" s="4"/>
      <c r="L81" s="4"/>
      <c r="M81" s="4"/>
      <c r="N81" s="4"/>
      <c r="O81" s="4"/>
      <c r="P81" s="4"/>
      <c r="Q81" s="4"/>
      <c r="R81" s="4"/>
      <c r="S81" s="36"/>
      <c r="T81" s="4"/>
    </row>
    <row r="82" spans="1:20" x14ac:dyDescent="0.25">
      <c r="A82" s="4" t="s">
        <v>54</v>
      </c>
      <c r="B82" s="4"/>
      <c r="C82" s="4"/>
      <c r="D82" s="4"/>
      <c r="E82" s="117" t="s">
        <v>55</v>
      </c>
      <c r="F82" s="117"/>
      <c r="G82" s="117"/>
      <c r="H82" s="117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x14ac:dyDescent="0.25">
      <c r="A83" s="4"/>
      <c r="B83" s="4"/>
      <c r="C83" s="4"/>
      <c r="D83" s="4"/>
      <c r="E83" s="117"/>
      <c r="F83" s="117"/>
      <c r="G83" s="117"/>
      <c r="H83" s="11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x14ac:dyDescent="0.25">
      <c r="A84" s="4"/>
      <c r="B84" s="4"/>
      <c r="C84" s="4"/>
      <c r="D84" s="4"/>
      <c r="E84" s="117"/>
      <c r="F84" s="117"/>
      <c r="G84" s="117"/>
      <c r="H84" s="11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98"/>
    </row>
  </sheetData>
  <mergeCells count="54">
    <mergeCell ref="C1:L1"/>
    <mergeCell ref="M1:P1"/>
    <mergeCell ref="C2:K2"/>
    <mergeCell ref="M2:P2"/>
    <mergeCell ref="C3:J3"/>
    <mergeCell ref="M3:P3"/>
    <mergeCell ref="A4:A6"/>
    <mergeCell ref="B4:B6"/>
    <mergeCell ref="C4:F4"/>
    <mergeCell ref="G4:L4"/>
    <mergeCell ref="M4:O5"/>
    <mergeCell ref="K5:K6"/>
    <mergeCell ref="L5:L6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E36:H36"/>
    <mergeCell ref="E37:H37"/>
    <mergeCell ref="C46:L46"/>
    <mergeCell ref="M46:P46"/>
    <mergeCell ref="C47:K47"/>
    <mergeCell ref="M47:P47"/>
    <mergeCell ref="C48:J48"/>
    <mergeCell ref="M48:P48"/>
    <mergeCell ref="A49:A51"/>
    <mergeCell ref="B49:B51"/>
    <mergeCell ref="C49:F49"/>
    <mergeCell ref="G49:L49"/>
    <mergeCell ref="M49:O50"/>
    <mergeCell ref="P49:R50"/>
    <mergeCell ref="K50:K51"/>
    <mergeCell ref="L50:L51"/>
    <mergeCell ref="T49:T51"/>
    <mergeCell ref="C50:C51"/>
    <mergeCell ref="D50:D51"/>
    <mergeCell ref="E50:E51"/>
    <mergeCell ref="F50:F51"/>
    <mergeCell ref="G50:G51"/>
    <mergeCell ref="H50:H51"/>
    <mergeCell ref="I50:I51"/>
    <mergeCell ref="J50:J51"/>
    <mergeCell ref="E82:H82"/>
    <mergeCell ref="E83:H83"/>
    <mergeCell ref="E84:H84"/>
    <mergeCell ref="E81:H81"/>
    <mergeCell ref="S49:S51"/>
  </mergeCells>
  <pageMargins left="0.7" right="0.7" top="0.75" bottom="0.75" header="0.3" footer="0.3"/>
  <pageSetup paperSize="9" scale="6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Y81"/>
  <sheetViews>
    <sheetView zoomScale="110" zoomScaleNormal="110" workbookViewId="0">
      <selection activeCell="E72" sqref="E72"/>
    </sheetView>
  </sheetViews>
  <sheetFormatPr defaultRowHeight="15" x14ac:dyDescent="0.25"/>
  <cols>
    <col min="1" max="1" width="20" customWidth="1"/>
    <col min="2" max="2" width="3.42578125" customWidth="1"/>
    <col min="11" max="11" width="9.140625" customWidth="1"/>
  </cols>
  <sheetData>
    <row r="1" spans="1:25" x14ac:dyDescent="0.25">
      <c r="A1" s="79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203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6" customHeight="1" x14ac:dyDescent="0.25">
      <c r="A5" s="100"/>
      <c r="B5" s="103"/>
      <c r="C5" s="134" t="s">
        <v>200</v>
      </c>
      <c r="D5" s="124" t="s">
        <v>12</v>
      </c>
      <c r="E5" s="138" t="s">
        <v>26</v>
      </c>
      <c r="F5" s="126" t="s">
        <v>63</v>
      </c>
      <c r="G5" s="136" t="s">
        <v>18</v>
      </c>
      <c r="H5" s="124" t="s">
        <v>15</v>
      </c>
      <c r="I5" s="124" t="s">
        <v>16</v>
      </c>
      <c r="J5" s="124" t="s">
        <v>11</v>
      </c>
      <c r="K5" s="124" t="s">
        <v>17</v>
      </c>
      <c r="L5" s="126" t="s">
        <v>44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39"/>
      <c r="F6" s="127"/>
      <c r="G6" s="137"/>
      <c r="H6" s="125"/>
      <c r="I6" s="125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51</v>
      </c>
      <c r="D7" s="10" t="s">
        <v>201</v>
      </c>
      <c r="E7" s="10" t="s">
        <v>51</v>
      </c>
      <c r="F7" s="37" t="s">
        <v>162</v>
      </c>
      <c r="G7" s="38" t="s">
        <v>52</v>
      </c>
      <c r="H7" s="10" t="s">
        <v>50</v>
      </c>
      <c r="I7" s="10" t="s">
        <v>52</v>
      </c>
      <c r="J7" s="77" t="s">
        <v>163</v>
      </c>
      <c r="K7" s="10" t="s">
        <v>49</v>
      </c>
      <c r="L7" s="37" t="s">
        <v>202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88</v>
      </c>
      <c r="B8" s="16" t="s">
        <v>53</v>
      </c>
      <c r="C8" s="17">
        <v>5.04E-2</v>
      </c>
      <c r="D8" s="18"/>
      <c r="E8" s="18"/>
      <c r="F8" s="19"/>
      <c r="G8" s="17"/>
      <c r="H8" s="18"/>
      <c r="I8" s="18"/>
      <c r="J8" s="18"/>
      <c r="K8" s="18"/>
      <c r="L8" s="19"/>
      <c r="M8" s="20">
        <f>C8+D8+E8+F8</f>
        <v>5.04E-2</v>
      </c>
      <c r="N8" s="21">
        <v>140</v>
      </c>
      <c r="O8" s="22">
        <f>M8*N8</f>
        <v>7.056</v>
      </c>
      <c r="P8" s="20">
        <f>G8+H8+I8+J8+K8+L8</f>
        <v>0</v>
      </c>
      <c r="Q8" s="21">
        <v>240</v>
      </c>
      <c r="R8" s="22">
        <f>P8*Q8</f>
        <v>0</v>
      </c>
      <c r="S8" s="23">
        <f>O8+R8</f>
        <v>7.056</v>
      </c>
      <c r="T8" s="48"/>
      <c r="U8" s="52">
        <v>40</v>
      </c>
      <c r="V8" s="52">
        <f>M8*U8</f>
        <v>2.016</v>
      </c>
      <c r="W8" s="52">
        <f>P8*U8</f>
        <v>0</v>
      </c>
      <c r="X8" s="43"/>
      <c r="Y8" s="43"/>
    </row>
    <row r="9" spans="1:25" x14ac:dyDescent="0.25">
      <c r="A9" s="24" t="s">
        <v>83</v>
      </c>
      <c r="B9" s="16" t="s">
        <v>53</v>
      </c>
      <c r="C9" s="25">
        <v>7.1999999999999998E-3</v>
      </c>
      <c r="D9" s="26"/>
      <c r="E9" s="26"/>
      <c r="F9" s="27"/>
      <c r="G9" s="25">
        <v>0.01</v>
      </c>
      <c r="H9" s="26"/>
      <c r="I9" s="26"/>
      <c r="J9" s="26"/>
      <c r="K9" s="26"/>
      <c r="L9" s="27"/>
      <c r="M9" s="20">
        <f t="shared" ref="M9:M35" si="0">C9+D9+E9+F9</f>
        <v>7.1999999999999998E-3</v>
      </c>
      <c r="N9" s="21">
        <v>140</v>
      </c>
      <c r="O9" s="22">
        <f t="shared" ref="O9:O35" si="1">M9*N9</f>
        <v>1.008</v>
      </c>
      <c r="P9" s="20">
        <f t="shared" ref="P9:P35" si="2">G9+H9+I9+J9+K9+L9</f>
        <v>0.01</v>
      </c>
      <c r="Q9" s="21">
        <v>240</v>
      </c>
      <c r="R9" s="22">
        <f t="shared" ref="R9:R35" si="3">P9*Q9</f>
        <v>2.4</v>
      </c>
      <c r="S9" s="23">
        <f t="shared" ref="S9:S35" si="4">O9+R9</f>
        <v>3.4079999999999999</v>
      </c>
      <c r="T9" s="49"/>
      <c r="U9" s="52">
        <v>158</v>
      </c>
      <c r="V9" s="52">
        <f t="shared" ref="V9:V32" si="5">M9*U9</f>
        <v>1.1375999999999999</v>
      </c>
      <c r="W9" s="52">
        <f t="shared" ref="W9:W32" si="6">P9*U9</f>
        <v>1.58</v>
      </c>
      <c r="X9" s="43"/>
      <c r="Y9" s="43"/>
    </row>
    <row r="10" spans="1:25" x14ac:dyDescent="0.25">
      <c r="A10" s="24" t="s">
        <v>82</v>
      </c>
      <c r="B10" s="16" t="s">
        <v>53</v>
      </c>
      <c r="C10" s="25">
        <v>1.7999999999999999E-2</v>
      </c>
      <c r="D10" s="26"/>
      <c r="E10" s="26"/>
      <c r="F10" s="27"/>
      <c r="G10" s="25">
        <v>1.2999999999999999E-2</v>
      </c>
      <c r="H10" s="26">
        <v>1.2500000000000001E-2</v>
      </c>
      <c r="I10" s="26"/>
      <c r="J10" s="26"/>
      <c r="K10" s="26"/>
      <c r="L10" s="27"/>
      <c r="M10" s="20">
        <f t="shared" si="0"/>
        <v>1.7999999999999999E-2</v>
      </c>
      <c r="N10" s="21">
        <v>140</v>
      </c>
      <c r="O10" s="22">
        <f t="shared" si="1"/>
        <v>2.52</v>
      </c>
      <c r="P10" s="20">
        <f t="shared" si="2"/>
        <v>2.5500000000000002E-2</v>
      </c>
      <c r="Q10" s="21">
        <v>240</v>
      </c>
      <c r="R10" s="22">
        <f t="shared" si="3"/>
        <v>6.12</v>
      </c>
      <c r="S10" s="23">
        <f t="shared" si="4"/>
        <v>8.64</v>
      </c>
      <c r="T10" s="49"/>
      <c r="U10" s="52">
        <v>37</v>
      </c>
      <c r="V10" s="52">
        <f t="shared" si="5"/>
        <v>0.66599999999999993</v>
      </c>
      <c r="W10" s="52">
        <f t="shared" si="6"/>
        <v>0.94350000000000012</v>
      </c>
      <c r="X10" s="43"/>
      <c r="Y10" s="43"/>
    </row>
    <row r="11" spans="1:25" x14ac:dyDescent="0.25">
      <c r="A11" s="24" t="s">
        <v>107</v>
      </c>
      <c r="B11" s="16" t="s">
        <v>53</v>
      </c>
      <c r="C11" s="25">
        <v>5.7999999999999996E-3</v>
      </c>
      <c r="D11" s="26"/>
      <c r="E11" s="26"/>
      <c r="F11" s="27"/>
      <c r="G11" s="25"/>
      <c r="H11" s="26">
        <v>2.5000000000000001E-3</v>
      </c>
      <c r="I11" s="26"/>
      <c r="J11" s="26"/>
      <c r="K11" s="26"/>
      <c r="L11" s="27"/>
      <c r="M11" s="20">
        <f t="shared" si="0"/>
        <v>5.7999999999999996E-3</v>
      </c>
      <c r="N11" s="21">
        <v>140</v>
      </c>
      <c r="O11" s="22">
        <f t="shared" si="1"/>
        <v>0.81199999999999994</v>
      </c>
      <c r="P11" s="20">
        <f t="shared" si="2"/>
        <v>2.5000000000000001E-3</v>
      </c>
      <c r="Q11" s="21">
        <v>240</v>
      </c>
      <c r="R11" s="22">
        <f t="shared" si="3"/>
        <v>0.6</v>
      </c>
      <c r="S11" s="23">
        <f t="shared" si="4"/>
        <v>1.4119999999999999</v>
      </c>
      <c r="T11" s="49"/>
      <c r="U11" s="52">
        <v>435</v>
      </c>
      <c r="V11" s="52">
        <f t="shared" si="5"/>
        <v>2.5229999999999997</v>
      </c>
      <c r="W11" s="52">
        <f t="shared" si="6"/>
        <v>1.0875000000000001</v>
      </c>
      <c r="X11" s="43"/>
      <c r="Y11" s="43"/>
    </row>
    <row r="12" spans="1:25" x14ac:dyDescent="0.25">
      <c r="A12" s="24" t="s">
        <v>105</v>
      </c>
      <c r="B12" s="16" t="s">
        <v>53</v>
      </c>
      <c r="C12" s="25">
        <v>1.38E-2</v>
      </c>
      <c r="D12" s="26"/>
      <c r="E12" s="26"/>
      <c r="F12" s="27"/>
      <c r="G12" s="25">
        <v>1.7999999999999999E-2</v>
      </c>
      <c r="H12" s="26">
        <v>1.2500000000000001E-2</v>
      </c>
      <c r="I12" s="26"/>
      <c r="J12" s="26"/>
      <c r="K12" s="26"/>
      <c r="L12" s="27"/>
      <c r="M12" s="20">
        <f t="shared" si="0"/>
        <v>1.38E-2</v>
      </c>
      <c r="N12" s="21">
        <v>140</v>
      </c>
      <c r="O12" s="22">
        <f t="shared" si="1"/>
        <v>1.9319999999999999</v>
      </c>
      <c r="P12" s="20">
        <f t="shared" si="2"/>
        <v>3.0499999999999999E-2</v>
      </c>
      <c r="Q12" s="21">
        <v>240</v>
      </c>
      <c r="R12" s="22">
        <f t="shared" si="3"/>
        <v>7.32</v>
      </c>
      <c r="S12" s="23">
        <f t="shared" si="4"/>
        <v>9.2520000000000007</v>
      </c>
      <c r="T12" s="49"/>
      <c r="U12" s="52">
        <v>37</v>
      </c>
      <c r="V12" s="52">
        <f t="shared" si="5"/>
        <v>0.51059999999999994</v>
      </c>
      <c r="W12" s="52">
        <f t="shared" si="6"/>
        <v>1.1285000000000001</v>
      </c>
      <c r="X12" s="43"/>
      <c r="Y12" s="43"/>
    </row>
    <row r="13" spans="1:25" x14ac:dyDescent="0.25">
      <c r="A13" s="24" t="s">
        <v>93</v>
      </c>
      <c r="B13" s="16" t="s">
        <v>53</v>
      </c>
      <c r="C13" s="25">
        <v>1.01E-2</v>
      </c>
      <c r="D13" s="26"/>
      <c r="E13" s="26"/>
      <c r="F13" s="27"/>
      <c r="G13" s="25"/>
      <c r="H13" s="26"/>
      <c r="I13" s="26"/>
      <c r="J13" s="26"/>
      <c r="K13" s="26"/>
      <c r="L13" s="27"/>
      <c r="M13" s="20">
        <f t="shared" si="0"/>
        <v>1.01E-2</v>
      </c>
      <c r="N13" s="21">
        <v>140</v>
      </c>
      <c r="O13" s="22">
        <f t="shared" si="1"/>
        <v>1.4139999999999999</v>
      </c>
      <c r="P13" s="20">
        <f t="shared" si="2"/>
        <v>0</v>
      </c>
      <c r="Q13" s="21">
        <v>240</v>
      </c>
      <c r="R13" s="22">
        <f t="shared" si="3"/>
        <v>0</v>
      </c>
      <c r="S13" s="23">
        <f t="shared" si="4"/>
        <v>1.4139999999999999</v>
      </c>
      <c r="T13" s="49"/>
      <c r="U13" s="52">
        <v>486</v>
      </c>
      <c r="V13" s="52">
        <f t="shared" si="5"/>
        <v>4.9085999999999999</v>
      </c>
      <c r="W13" s="52">
        <f t="shared" si="6"/>
        <v>0</v>
      </c>
      <c r="X13" s="43"/>
      <c r="Y13" s="43"/>
    </row>
    <row r="14" spans="1:25" x14ac:dyDescent="0.25">
      <c r="A14" s="24" t="s">
        <v>91</v>
      </c>
      <c r="B14" s="16" t="s">
        <v>53</v>
      </c>
      <c r="C14" s="25"/>
      <c r="D14" s="26"/>
      <c r="E14" s="26"/>
      <c r="F14" s="27"/>
      <c r="G14" s="25"/>
      <c r="H14" s="26"/>
      <c r="I14" s="26"/>
      <c r="J14" s="71"/>
      <c r="K14" s="26"/>
      <c r="L14" s="27"/>
      <c r="M14" s="20">
        <f t="shared" si="0"/>
        <v>0</v>
      </c>
      <c r="N14" s="21">
        <v>140</v>
      </c>
      <c r="O14" s="22">
        <f t="shared" si="1"/>
        <v>0</v>
      </c>
      <c r="P14" s="20">
        <f t="shared" si="2"/>
        <v>0</v>
      </c>
      <c r="Q14" s="21">
        <v>240</v>
      </c>
      <c r="R14" s="22">
        <f t="shared" si="3"/>
        <v>0</v>
      </c>
      <c r="S14" s="23">
        <f t="shared" si="4"/>
        <v>0</v>
      </c>
      <c r="T14" s="49"/>
      <c r="U14" s="52">
        <v>44</v>
      </c>
      <c r="V14" s="52">
        <f t="shared" si="5"/>
        <v>0</v>
      </c>
      <c r="W14" s="52">
        <f t="shared" si="6"/>
        <v>0</v>
      </c>
      <c r="X14" s="43"/>
      <c r="Y14" s="43"/>
    </row>
    <row r="15" spans="1:25" x14ac:dyDescent="0.25">
      <c r="A15" s="24" t="s">
        <v>75</v>
      </c>
      <c r="B15" s="16" t="s">
        <v>53</v>
      </c>
      <c r="C15" s="25"/>
      <c r="D15" s="29"/>
      <c r="E15" s="26">
        <v>1.35E-2</v>
      </c>
      <c r="F15" s="27"/>
      <c r="G15" s="25"/>
      <c r="H15" s="26"/>
      <c r="I15" s="26"/>
      <c r="J15" s="71"/>
      <c r="K15" s="26">
        <v>1.4999999999999999E-2</v>
      </c>
      <c r="L15" s="27"/>
      <c r="M15" s="20">
        <f t="shared" si="0"/>
        <v>1.35E-2</v>
      </c>
      <c r="N15" s="21">
        <v>140</v>
      </c>
      <c r="O15" s="22">
        <f t="shared" si="1"/>
        <v>1.89</v>
      </c>
      <c r="P15" s="20">
        <f t="shared" si="2"/>
        <v>1.4999999999999999E-2</v>
      </c>
      <c r="Q15" s="21">
        <v>240</v>
      </c>
      <c r="R15" s="22">
        <f t="shared" si="3"/>
        <v>3.5999999999999996</v>
      </c>
      <c r="S15" s="23">
        <f t="shared" si="4"/>
        <v>5.4899999999999993</v>
      </c>
      <c r="T15" s="49"/>
      <c r="U15" s="52">
        <v>85</v>
      </c>
      <c r="V15" s="52">
        <f t="shared" si="5"/>
        <v>1.1475</v>
      </c>
      <c r="W15" s="52">
        <f t="shared" si="6"/>
        <v>1.2749999999999999</v>
      </c>
      <c r="X15" s="43"/>
      <c r="Y15" s="43"/>
    </row>
    <row r="16" spans="1:25" x14ac:dyDescent="0.25">
      <c r="A16" s="24" t="s">
        <v>84</v>
      </c>
      <c r="B16" s="16" t="s">
        <v>53</v>
      </c>
      <c r="C16" s="25">
        <v>1E-3</v>
      </c>
      <c r="D16" s="26"/>
      <c r="E16" s="26"/>
      <c r="F16" s="27"/>
      <c r="G16" s="25">
        <v>2.0000000000000001E-4</v>
      </c>
      <c r="H16" s="26">
        <v>1E-3</v>
      </c>
      <c r="I16" s="26">
        <v>8.0000000000000004E-4</v>
      </c>
      <c r="J16" s="71">
        <v>1E-3</v>
      </c>
      <c r="K16" s="26"/>
      <c r="L16" s="27"/>
      <c r="M16" s="20">
        <f t="shared" si="0"/>
        <v>1E-3</v>
      </c>
      <c r="N16" s="21">
        <v>140</v>
      </c>
      <c r="O16" s="22">
        <f t="shared" si="1"/>
        <v>0.14000000000000001</v>
      </c>
      <c r="P16" s="20">
        <f t="shared" si="2"/>
        <v>3.0000000000000001E-3</v>
      </c>
      <c r="Q16" s="21">
        <v>240</v>
      </c>
      <c r="R16" s="22">
        <f t="shared" si="3"/>
        <v>0.72</v>
      </c>
      <c r="S16" s="23">
        <f t="shared" si="4"/>
        <v>0.86</v>
      </c>
      <c r="T16" s="49"/>
      <c r="U16" s="52">
        <v>19</v>
      </c>
      <c r="V16" s="52">
        <f t="shared" si="5"/>
        <v>1.9E-2</v>
      </c>
      <c r="W16" s="52">
        <f t="shared" si="6"/>
        <v>5.7000000000000002E-2</v>
      </c>
      <c r="X16" s="43"/>
      <c r="Y16" s="43"/>
    </row>
    <row r="17" spans="1:25" x14ac:dyDescent="0.25">
      <c r="A17" s="24" t="s">
        <v>109</v>
      </c>
      <c r="B17" s="16" t="s">
        <v>53</v>
      </c>
      <c r="C17" s="28"/>
      <c r="D17" s="26">
        <v>8.8300000000000003E-2</v>
      </c>
      <c r="E17" s="26"/>
      <c r="F17" s="27"/>
      <c r="G17" s="25"/>
      <c r="H17" s="26"/>
      <c r="I17" s="26"/>
      <c r="J17" s="71"/>
      <c r="K17" s="26"/>
      <c r="L17" s="27"/>
      <c r="M17" s="20">
        <f t="shared" si="0"/>
        <v>8.8300000000000003E-2</v>
      </c>
      <c r="N17" s="21">
        <v>140</v>
      </c>
      <c r="O17" s="22">
        <f t="shared" si="1"/>
        <v>12.362</v>
      </c>
      <c r="P17" s="20">
        <f t="shared" si="2"/>
        <v>0</v>
      </c>
      <c r="Q17" s="21">
        <v>240</v>
      </c>
      <c r="R17" s="22">
        <f t="shared" si="3"/>
        <v>0</v>
      </c>
      <c r="S17" s="23">
        <f t="shared" si="4"/>
        <v>12.362</v>
      </c>
      <c r="T17" s="49"/>
      <c r="U17" s="52">
        <v>590</v>
      </c>
      <c r="V17" s="52">
        <f t="shared" si="5"/>
        <v>52.097000000000001</v>
      </c>
      <c r="W17" s="52">
        <f t="shared" si="6"/>
        <v>0</v>
      </c>
      <c r="X17" s="43"/>
      <c r="Y17" s="43"/>
    </row>
    <row r="18" spans="1:25" x14ac:dyDescent="0.25">
      <c r="A18" s="24" t="s">
        <v>76</v>
      </c>
      <c r="B18" s="16" t="s">
        <v>53</v>
      </c>
      <c r="C18" s="28"/>
      <c r="D18" s="26">
        <v>6.1000000000000004E-3</v>
      </c>
      <c r="E18" s="26"/>
      <c r="F18" s="27"/>
      <c r="G18" s="25"/>
      <c r="H18" s="26">
        <v>2.5000000000000001E-3</v>
      </c>
      <c r="I18" s="26">
        <v>1.04E-2</v>
      </c>
      <c r="J18" s="71">
        <v>8.5000000000000006E-3</v>
      </c>
      <c r="K18" s="26"/>
      <c r="L18" s="27"/>
      <c r="M18" s="20">
        <f t="shared" si="0"/>
        <v>6.1000000000000004E-3</v>
      </c>
      <c r="N18" s="21">
        <v>140</v>
      </c>
      <c r="O18" s="22">
        <f t="shared" si="1"/>
        <v>0.85400000000000009</v>
      </c>
      <c r="P18" s="20">
        <f t="shared" si="2"/>
        <v>2.1400000000000002E-2</v>
      </c>
      <c r="Q18" s="21">
        <v>240</v>
      </c>
      <c r="R18" s="22">
        <f t="shared" si="3"/>
        <v>5.136000000000001</v>
      </c>
      <c r="S18" s="23">
        <f t="shared" si="4"/>
        <v>5.9900000000000011</v>
      </c>
      <c r="T18" s="49"/>
      <c r="U18" s="52">
        <v>622.52</v>
      </c>
      <c r="V18" s="52">
        <f t="shared" si="5"/>
        <v>3.7973720000000002</v>
      </c>
      <c r="W18" s="52">
        <f t="shared" si="6"/>
        <v>13.321928000000002</v>
      </c>
      <c r="X18" s="43"/>
      <c r="Y18" s="43"/>
    </row>
    <row r="19" spans="1:25" x14ac:dyDescent="0.25">
      <c r="A19" s="24" t="s">
        <v>110</v>
      </c>
      <c r="B19" s="16" t="s">
        <v>53</v>
      </c>
      <c r="C19" s="28"/>
      <c r="D19" s="26"/>
      <c r="E19" s="26">
        <v>8.9999999999999998E-4</v>
      </c>
      <c r="F19" s="27"/>
      <c r="G19" s="25"/>
      <c r="H19" s="26"/>
      <c r="I19" s="26"/>
      <c r="J19" s="71"/>
      <c r="K19" s="26"/>
      <c r="L19" s="27"/>
      <c r="M19" s="20">
        <f t="shared" si="0"/>
        <v>8.9999999999999998E-4</v>
      </c>
      <c r="N19" s="21">
        <v>140</v>
      </c>
      <c r="O19" s="22">
        <f t="shared" si="1"/>
        <v>0.126</v>
      </c>
      <c r="P19" s="20">
        <f t="shared" si="2"/>
        <v>0</v>
      </c>
      <c r="Q19" s="21">
        <v>240</v>
      </c>
      <c r="R19" s="22">
        <f t="shared" si="3"/>
        <v>0</v>
      </c>
      <c r="S19" s="23">
        <f t="shared" si="4"/>
        <v>0.126</v>
      </c>
      <c r="T19" s="49"/>
      <c r="U19" s="52">
        <v>400</v>
      </c>
      <c r="V19" s="52">
        <f t="shared" si="5"/>
        <v>0.36</v>
      </c>
      <c r="W19" s="52">
        <f t="shared" si="6"/>
        <v>0</v>
      </c>
      <c r="X19" s="43"/>
      <c r="Y19" s="43"/>
    </row>
    <row r="20" spans="1:25" x14ac:dyDescent="0.25">
      <c r="A20" s="24" t="s">
        <v>95</v>
      </c>
      <c r="B20" s="16" t="s">
        <v>53</v>
      </c>
      <c r="C20" s="28"/>
      <c r="D20" s="26"/>
      <c r="E20" s="26"/>
      <c r="F20" s="27"/>
      <c r="G20" s="25"/>
      <c r="H20" s="26"/>
      <c r="I20" s="26"/>
      <c r="J20" s="71"/>
      <c r="K20" s="26"/>
      <c r="L20" s="27">
        <v>1.4999999999999999E-2</v>
      </c>
      <c r="M20" s="20">
        <f t="shared" si="0"/>
        <v>0</v>
      </c>
      <c r="N20" s="21">
        <v>140</v>
      </c>
      <c r="O20" s="22">
        <f t="shared" si="1"/>
        <v>0</v>
      </c>
      <c r="P20" s="20">
        <f t="shared" si="2"/>
        <v>1.4999999999999999E-2</v>
      </c>
      <c r="Q20" s="21">
        <v>240</v>
      </c>
      <c r="R20" s="22">
        <f t="shared" si="3"/>
        <v>3.5999999999999996</v>
      </c>
      <c r="S20" s="23">
        <f t="shared" si="4"/>
        <v>3.5999999999999996</v>
      </c>
      <c r="T20" s="49"/>
      <c r="U20" s="52">
        <v>48.7</v>
      </c>
      <c r="V20" s="52">
        <f t="shared" si="5"/>
        <v>0</v>
      </c>
      <c r="W20" s="52">
        <f t="shared" si="6"/>
        <v>0.73050000000000004</v>
      </c>
      <c r="X20" s="43"/>
      <c r="Y20" s="43"/>
    </row>
    <row r="21" spans="1:25" x14ac:dyDescent="0.25">
      <c r="A21" s="24" t="s">
        <v>101</v>
      </c>
      <c r="B21" s="16" t="s">
        <v>53</v>
      </c>
      <c r="C21" s="28"/>
      <c r="D21" s="26"/>
      <c r="E21" s="26"/>
      <c r="F21" s="27">
        <v>0.2</v>
      </c>
      <c r="G21" s="25"/>
      <c r="H21" s="26"/>
      <c r="I21" s="26"/>
      <c r="J21" s="71"/>
      <c r="K21" s="26"/>
      <c r="L21" s="27"/>
      <c r="M21" s="20">
        <f t="shared" si="0"/>
        <v>0.2</v>
      </c>
      <c r="N21" s="21">
        <v>140</v>
      </c>
      <c r="O21" s="22">
        <f t="shared" si="1"/>
        <v>28</v>
      </c>
      <c r="P21" s="20">
        <f t="shared" si="2"/>
        <v>0</v>
      </c>
      <c r="Q21" s="21">
        <v>240</v>
      </c>
      <c r="R21" s="22">
        <f t="shared" si="3"/>
        <v>0</v>
      </c>
      <c r="S21" s="23">
        <f t="shared" si="4"/>
        <v>28</v>
      </c>
      <c r="T21" s="49"/>
      <c r="U21" s="52">
        <v>130</v>
      </c>
      <c r="V21" s="52">
        <f t="shared" si="5"/>
        <v>26</v>
      </c>
      <c r="W21" s="52">
        <f t="shared" si="6"/>
        <v>0</v>
      </c>
      <c r="X21" s="43"/>
      <c r="Y21" s="43"/>
    </row>
    <row r="22" spans="1:25" x14ac:dyDescent="0.25">
      <c r="A22" s="24" t="s">
        <v>86</v>
      </c>
      <c r="B22" s="16" t="s">
        <v>53</v>
      </c>
      <c r="C22" s="28"/>
      <c r="D22" s="26"/>
      <c r="E22" s="26"/>
      <c r="F22" s="27"/>
      <c r="G22" s="25">
        <v>2.9399999999999999E-2</v>
      </c>
      <c r="H22" s="26">
        <v>6.7500000000000004E-2</v>
      </c>
      <c r="I22" s="26"/>
      <c r="J22" s="71"/>
      <c r="K22" s="26"/>
      <c r="L22" s="27"/>
      <c r="M22" s="20">
        <f t="shared" si="0"/>
        <v>0</v>
      </c>
      <c r="N22" s="21">
        <v>140</v>
      </c>
      <c r="O22" s="22">
        <f t="shared" si="1"/>
        <v>0</v>
      </c>
      <c r="P22" s="20">
        <f t="shared" si="2"/>
        <v>9.69E-2</v>
      </c>
      <c r="Q22" s="21">
        <v>240</v>
      </c>
      <c r="R22" s="22">
        <f t="shared" si="3"/>
        <v>23.256</v>
      </c>
      <c r="S22" s="23">
        <f t="shared" si="4"/>
        <v>23.256</v>
      </c>
      <c r="T22" s="49"/>
      <c r="U22" s="52">
        <v>39</v>
      </c>
      <c r="V22" s="52">
        <f t="shared" si="5"/>
        <v>0</v>
      </c>
      <c r="W22" s="52">
        <f t="shared" si="6"/>
        <v>3.7791000000000001</v>
      </c>
      <c r="X22" s="43"/>
      <c r="Y22" s="43"/>
    </row>
    <row r="23" spans="1:25" x14ac:dyDescent="0.25">
      <c r="A23" s="24" t="s">
        <v>106</v>
      </c>
      <c r="B23" s="16" t="s">
        <v>53</v>
      </c>
      <c r="C23" s="28"/>
      <c r="D23" s="26"/>
      <c r="E23" s="26"/>
      <c r="F23" s="27"/>
      <c r="G23" s="25">
        <v>1.9E-2</v>
      </c>
      <c r="H23" s="26"/>
      <c r="I23" s="26"/>
      <c r="J23" s="71"/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1.9E-2</v>
      </c>
      <c r="Q23" s="21">
        <v>240</v>
      </c>
      <c r="R23" s="22">
        <f t="shared" si="3"/>
        <v>4.5599999999999996</v>
      </c>
      <c r="S23" s="23">
        <f t="shared" si="4"/>
        <v>4.5599999999999996</v>
      </c>
      <c r="T23" s="49"/>
      <c r="U23" s="52">
        <v>37</v>
      </c>
      <c r="V23" s="52">
        <f t="shared" si="5"/>
        <v>0</v>
      </c>
      <c r="W23" s="52">
        <f t="shared" si="6"/>
        <v>0.70299999999999996</v>
      </c>
      <c r="X23" s="43"/>
      <c r="Y23" s="43"/>
    </row>
    <row r="24" spans="1:25" x14ac:dyDescent="0.25">
      <c r="A24" s="24" t="s">
        <v>104</v>
      </c>
      <c r="B24" s="16" t="s">
        <v>53</v>
      </c>
      <c r="C24" s="28"/>
      <c r="D24" s="26"/>
      <c r="E24" s="26"/>
      <c r="F24" s="27"/>
      <c r="G24" s="25">
        <v>3.7999999999999999E-2</v>
      </c>
      <c r="H24" s="26"/>
      <c r="I24" s="26"/>
      <c r="J24" s="71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3.7999999999999999E-2</v>
      </c>
      <c r="Q24" s="21">
        <v>240</v>
      </c>
      <c r="R24" s="22">
        <f t="shared" si="3"/>
        <v>9.1199999999999992</v>
      </c>
      <c r="S24" s="23">
        <f t="shared" si="4"/>
        <v>9.1199999999999992</v>
      </c>
      <c r="T24" s="49"/>
      <c r="U24" s="52">
        <v>107</v>
      </c>
      <c r="V24" s="52">
        <f t="shared" si="5"/>
        <v>0</v>
      </c>
      <c r="W24" s="52">
        <f t="shared" si="6"/>
        <v>4.0659999999999998</v>
      </c>
      <c r="X24" s="43"/>
      <c r="Y24" s="43"/>
    </row>
    <row r="25" spans="1:25" x14ac:dyDescent="0.25">
      <c r="A25" s="24" t="s">
        <v>111</v>
      </c>
      <c r="B25" s="16" t="s">
        <v>53</v>
      </c>
      <c r="C25" s="28"/>
      <c r="D25" s="26"/>
      <c r="E25" s="26"/>
      <c r="F25" s="27"/>
      <c r="G25" s="25"/>
      <c r="H25" s="26">
        <v>2.12E-2</v>
      </c>
      <c r="I25" s="26"/>
      <c r="J25" s="71"/>
      <c r="K25" s="26"/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2.12E-2</v>
      </c>
      <c r="Q25" s="21">
        <v>240</v>
      </c>
      <c r="R25" s="22">
        <f t="shared" si="3"/>
        <v>5.0880000000000001</v>
      </c>
      <c r="S25" s="23">
        <f t="shared" si="4"/>
        <v>5.0880000000000001</v>
      </c>
      <c r="T25" s="49"/>
      <c r="U25" s="52">
        <v>60</v>
      </c>
      <c r="V25" s="52">
        <f t="shared" si="5"/>
        <v>0</v>
      </c>
      <c r="W25" s="52">
        <f t="shared" si="6"/>
        <v>1.272</v>
      </c>
      <c r="X25" s="43"/>
      <c r="Y25" s="43"/>
    </row>
    <row r="26" spans="1:25" x14ac:dyDescent="0.25">
      <c r="A26" s="24" t="s">
        <v>112</v>
      </c>
      <c r="B26" s="16" t="s">
        <v>53</v>
      </c>
      <c r="C26" s="28"/>
      <c r="D26" s="26"/>
      <c r="E26" s="26"/>
      <c r="F26" s="27"/>
      <c r="G26" s="25"/>
      <c r="H26" s="26">
        <v>3.7400000000000003E-2</v>
      </c>
      <c r="I26" s="26"/>
      <c r="J26" s="71"/>
      <c r="K26" s="26"/>
      <c r="L26" s="27"/>
      <c r="M26" s="20">
        <f t="shared" si="0"/>
        <v>0</v>
      </c>
      <c r="N26" s="21">
        <v>140</v>
      </c>
      <c r="O26" s="22">
        <f t="shared" si="1"/>
        <v>0</v>
      </c>
      <c r="P26" s="20">
        <f t="shared" si="2"/>
        <v>3.7400000000000003E-2</v>
      </c>
      <c r="Q26" s="21">
        <v>240</v>
      </c>
      <c r="R26" s="22">
        <f t="shared" si="3"/>
        <v>8.9760000000000009</v>
      </c>
      <c r="S26" s="23">
        <f t="shared" si="4"/>
        <v>8.9760000000000009</v>
      </c>
      <c r="T26" s="49"/>
      <c r="U26" s="52">
        <v>200</v>
      </c>
      <c r="V26" s="52">
        <f t="shared" si="5"/>
        <v>0</v>
      </c>
      <c r="W26" s="52">
        <f t="shared" si="6"/>
        <v>7.48</v>
      </c>
      <c r="X26" s="43"/>
      <c r="Y26" s="43"/>
    </row>
    <row r="27" spans="1:25" x14ac:dyDescent="0.25">
      <c r="A27" s="24" t="s">
        <v>113</v>
      </c>
      <c r="B27" s="16" t="s">
        <v>53</v>
      </c>
      <c r="C27" s="28"/>
      <c r="D27" s="26"/>
      <c r="E27" s="26"/>
      <c r="F27" s="27"/>
      <c r="G27" s="25"/>
      <c r="H27" s="26"/>
      <c r="I27" s="26">
        <v>8.8800000000000004E-2</v>
      </c>
      <c r="J27" s="71"/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8.8800000000000004E-2</v>
      </c>
      <c r="Q27" s="21">
        <v>240</v>
      </c>
      <c r="R27" s="22">
        <f t="shared" si="3"/>
        <v>21.312000000000001</v>
      </c>
      <c r="S27" s="23">
        <f t="shared" si="4"/>
        <v>21.312000000000001</v>
      </c>
      <c r="T27" s="49"/>
      <c r="U27" s="52">
        <v>360</v>
      </c>
      <c r="V27" s="52">
        <f t="shared" si="5"/>
        <v>0</v>
      </c>
      <c r="W27" s="52">
        <f t="shared" si="6"/>
        <v>31.968</v>
      </c>
      <c r="X27" s="43"/>
      <c r="Y27" s="43"/>
    </row>
    <row r="28" spans="1:25" x14ac:dyDescent="0.25">
      <c r="A28" s="24" t="s">
        <v>73</v>
      </c>
      <c r="B28" s="16" t="s">
        <v>53</v>
      </c>
      <c r="C28" s="28"/>
      <c r="D28" s="26"/>
      <c r="E28" s="26"/>
      <c r="F28" s="27"/>
      <c r="G28" s="25"/>
      <c r="H28" s="26"/>
      <c r="I28" s="26">
        <v>8.6E-3</v>
      </c>
      <c r="J28" s="71"/>
      <c r="K28" s="26"/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8.6E-3</v>
      </c>
      <c r="Q28" s="21">
        <v>240</v>
      </c>
      <c r="R28" s="22">
        <f t="shared" si="3"/>
        <v>2.0640000000000001</v>
      </c>
      <c r="S28" s="23">
        <f t="shared" si="4"/>
        <v>2.0640000000000001</v>
      </c>
      <c r="T28" s="49"/>
      <c r="U28" s="52">
        <v>130</v>
      </c>
      <c r="V28" s="52">
        <f t="shared" si="5"/>
        <v>0</v>
      </c>
      <c r="W28" s="52">
        <f t="shared" si="6"/>
        <v>1.1180000000000001</v>
      </c>
      <c r="X28" s="43"/>
      <c r="Y28" s="43"/>
    </row>
    <row r="29" spans="1:25" x14ac:dyDescent="0.25">
      <c r="A29" s="24" t="s">
        <v>114</v>
      </c>
      <c r="B29" s="16" t="s">
        <v>53</v>
      </c>
      <c r="C29" s="28"/>
      <c r="D29" s="26"/>
      <c r="E29" s="26"/>
      <c r="F29" s="27"/>
      <c r="G29" s="25"/>
      <c r="H29" s="26"/>
      <c r="I29" s="26"/>
      <c r="J29" s="71">
        <v>8.7400000000000005E-2</v>
      </c>
      <c r="K29" s="26"/>
      <c r="L29" s="27"/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8.7400000000000005E-2</v>
      </c>
      <c r="Q29" s="21">
        <v>240</v>
      </c>
      <c r="R29" s="22">
        <f t="shared" si="3"/>
        <v>20.976000000000003</v>
      </c>
      <c r="S29" s="23">
        <f t="shared" si="4"/>
        <v>20.976000000000003</v>
      </c>
      <c r="T29" s="49"/>
      <c r="U29" s="52">
        <v>110</v>
      </c>
      <c r="V29" s="52">
        <f t="shared" si="5"/>
        <v>0</v>
      </c>
      <c r="W29" s="52">
        <f t="shared" si="6"/>
        <v>9.6140000000000008</v>
      </c>
      <c r="X29" s="43"/>
      <c r="Y29" s="43"/>
    </row>
    <row r="30" spans="1:25" x14ac:dyDescent="0.25">
      <c r="A30" s="24" t="s">
        <v>115</v>
      </c>
      <c r="B30" s="16" t="s">
        <v>53</v>
      </c>
      <c r="C30" s="28"/>
      <c r="D30" s="26"/>
      <c r="E30" s="26"/>
      <c r="F30" s="27"/>
      <c r="G30" s="25"/>
      <c r="H30" s="26"/>
      <c r="I30" s="26"/>
      <c r="J30" s="82"/>
      <c r="K30" s="26">
        <v>0.02</v>
      </c>
      <c r="L30" s="27"/>
      <c r="M30" s="20">
        <f t="shared" si="0"/>
        <v>0</v>
      </c>
      <c r="N30" s="21">
        <v>140</v>
      </c>
      <c r="O30" s="22">
        <f t="shared" si="1"/>
        <v>0</v>
      </c>
      <c r="P30" s="20">
        <f t="shared" si="2"/>
        <v>0.02</v>
      </c>
      <c r="Q30" s="21">
        <v>240</v>
      </c>
      <c r="R30" s="22">
        <f t="shared" si="3"/>
        <v>4.8</v>
      </c>
      <c r="S30" s="23">
        <f t="shared" si="4"/>
        <v>4.8</v>
      </c>
      <c r="T30" s="49"/>
      <c r="U30" s="52">
        <v>350</v>
      </c>
      <c r="V30" s="52">
        <f t="shared" si="5"/>
        <v>0</v>
      </c>
      <c r="W30" s="52">
        <f t="shared" si="6"/>
        <v>7</v>
      </c>
      <c r="X30" s="43"/>
      <c r="Y30" s="43"/>
    </row>
    <row r="31" spans="1:25" x14ac:dyDescent="0.25">
      <c r="A31" s="24" t="s">
        <v>90</v>
      </c>
      <c r="B31" s="16" t="s">
        <v>53</v>
      </c>
      <c r="C31" s="28"/>
      <c r="D31" s="26"/>
      <c r="E31" s="26"/>
      <c r="F31" s="27">
        <v>0.04</v>
      </c>
      <c r="G31" s="25"/>
      <c r="H31" s="26"/>
      <c r="I31" s="26"/>
      <c r="J31" s="71"/>
      <c r="K31" s="26"/>
      <c r="L31" s="27">
        <v>2.5000000000000001E-2</v>
      </c>
      <c r="M31" s="20">
        <f t="shared" si="0"/>
        <v>0.04</v>
      </c>
      <c r="N31" s="21">
        <v>140</v>
      </c>
      <c r="O31" s="22">
        <f t="shared" si="1"/>
        <v>5.6000000000000005</v>
      </c>
      <c r="P31" s="20">
        <f t="shared" si="2"/>
        <v>2.5000000000000001E-2</v>
      </c>
      <c r="Q31" s="21">
        <v>240</v>
      </c>
      <c r="R31" s="22">
        <f t="shared" si="3"/>
        <v>6</v>
      </c>
      <c r="S31" s="23">
        <f t="shared" si="4"/>
        <v>11.600000000000001</v>
      </c>
      <c r="T31" s="49"/>
      <c r="U31" s="52">
        <v>89.5</v>
      </c>
      <c r="V31" s="52">
        <f t="shared" si="5"/>
        <v>3.58</v>
      </c>
      <c r="W31" s="52">
        <f t="shared" si="6"/>
        <v>2.2375000000000003</v>
      </c>
      <c r="X31" s="43"/>
      <c r="Y31" s="43"/>
    </row>
    <row r="32" spans="1:25" x14ac:dyDescent="0.25">
      <c r="A32" s="24" t="s">
        <v>121</v>
      </c>
      <c r="B32" s="16" t="s">
        <v>53</v>
      </c>
      <c r="C32" s="28"/>
      <c r="D32" s="26"/>
      <c r="E32" s="26">
        <v>7.1999999999999998E-3</v>
      </c>
      <c r="F32" s="27"/>
      <c r="G32" s="25"/>
      <c r="H32" s="26"/>
      <c r="I32" s="26"/>
      <c r="J32" s="71"/>
      <c r="K32" s="26"/>
      <c r="L32" s="27"/>
      <c r="M32" s="20">
        <f t="shared" si="0"/>
        <v>7.1999999999999998E-3</v>
      </c>
      <c r="N32" s="21">
        <v>140</v>
      </c>
      <c r="O32" s="22">
        <f t="shared" si="1"/>
        <v>1.008</v>
      </c>
      <c r="P32" s="20">
        <f t="shared" si="2"/>
        <v>0</v>
      </c>
      <c r="Q32" s="21">
        <v>240</v>
      </c>
      <c r="R32" s="22">
        <f t="shared" si="3"/>
        <v>0</v>
      </c>
      <c r="S32" s="23">
        <f t="shared" si="4"/>
        <v>1.008</v>
      </c>
      <c r="T32" s="49"/>
      <c r="U32" s="52">
        <v>160</v>
      </c>
      <c r="V32" s="52">
        <f t="shared" si="5"/>
        <v>1.1519999999999999</v>
      </c>
      <c r="W32" s="52">
        <f t="shared" si="6"/>
        <v>0</v>
      </c>
      <c r="X32" s="43"/>
      <c r="Y32" s="43"/>
    </row>
    <row r="33" spans="1:25" x14ac:dyDescent="0.25">
      <c r="A33" s="24" t="s">
        <v>74</v>
      </c>
      <c r="B33" s="16" t="s">
        <v>53</v>
      </c>
      <c r="C33" s="25"/>
      <c r="D33" s="26"/>
      <c r="E33" s="26"/>
      <c r="F33" s="27"/>
      <c r="G33" s="25"/>
      <c r="H33" s="26"/>
      <c r="I33" s="26">
        <v>3.7000000000000002E-3</v>
      </c>
      <c r="J33" s="71"/>
      <c r="K33" s="26"/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3.7000000000000002E-3</v>
      </c>
      <c r="Q33" s="21">
        <v>240</v>
      </c>
      <c r="R33" s="22">
        <f t="shared" si="3"/>
        <v>0.88800000000000001</v>
      </c>
      <c r="S33" s="23">
        <f t="shared" si="4"/>
        <v>0.88800000000000001</v>
      </c>
      <c r="T33" s="49"/>
      <c r="U33" s="52"/>
      <c r="V33" s="52"/>
      <c r="W33" s="52"/>
      <c r="X33" s="43"/>
      <c r="Y33" s="43"/>
    </row>
    <row r="34" spans="1:25" x14ac:dyDescent="0.25">
      <c r="A34" s="24" t="s">
        <v>134</v>
      </c>
      <c r="B34" s="16" t="s">
        <v>53</v>
      </c>
      <c r="C34" s="25"/>
      <c r="D34" s="26"/>
      <c r="E34" s="26"/>
      <c r="F34" s="27"/>
      <c r="G34" s="25"/>
      <c r="H34" s="73">
        <v>1.0000000000000001E-5</v>
      </c>
      <c r="I34" s="26"/>
      <c r="J34" s="71"/>
      <c r="K34" s="26"/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1.0000000000000001E-5</v>
      </c>
      <c r="Q34" s="21">
        <v>240</v>
      </c>
      <c r="R34" s="22">
        <f t="shared" si="3"/>
        <v>2.4000000000000002E-3</v>
      </c>
      <c r="S34" s="23">
        <f t="shared" si="4"/>
        <v>2.4000000000000002E-3</v>
      </c>
      <c r="T34" s="49"/>
      <c r="U34" s="53"/>
      <c r="V34" s="53">
        <f>SUM(V8:V33)</f>
        <v>99.914671999999996</v>
      </c>
      <c r="W34" s="53">
        <f>SUM(W8:W33)</f>
        <v>89.361527999999993</v>
      </c>
      <c r="X34" s="43"/>
      <c r="Y34" s="43"/>
    </row>
    <row r="35" spans="1:25" ht="15.75" thickBot="1" x14ac:dyDescent="0.3">
      <c r="A35" s="32"/>
      <c r="B35" s="45" t="s">
        <v>53</v>
      </c>
      <c r="C35" s="33"/>
      <c r="D35" s="34"/>
      <c r="E35" s="34"/>
      <c r="F35" s="35"/>
      <c r="G35" s="33"/>
      <c r="H35" s="34"/>
      <c r="I35" s="34"/>
      <c r="J35" s="34"/>
      <c r="K35" s="34"/>
      <c r="L35" s="35"/>
      <c r="M35" s="39">
        <f t="shared" si="0"/>
        <v>0</v>
      </c>
      <c r="N35" s="40">
        <v>140</v>
      </c>
      <c r="O35" s="41">
        <f t="shared" si="1"/>
        <v>0</v>
      </c>
      <c r="P35" s="39">
        <f t="shared" si="2"/>
        <v>0</v>
      </c>
      <c r="Q35" s="40">
        <v>240</v>
      </c>
      <c r="R35" s="41">
        <f t="shared" si="3"/>
        <v>0</v>
      </c>
      <c r="S35" s="42">
        <f t="shared" si="4"/>
        <v>0</v>
      </c>
      <c r="T35" s="50"/>
      <c r="U35" s="80"/>
      <c r="V35" s="80"/>
      <c r="W35" s="81">
        <f>V34+W34</f>
        <v>189.27619999999999</v>
      </c>
      <c r="X35" s="43"/>
      <c r="Y35" s="43"/>
    </row>
    <row r="36" spans="1:25" x14ac:dyDescent="0.25">
      <c r="A36" s="4"/>
      <c r="B36" s="4"/>
      <c r="C36" s="4"/>
      <c r="D36" s="4"/>
      <c r="E36" s="116"/>
      <c r="F36" s="116"/>
      <c r="G36" s="116"/>
      <c r="H36" s="116"/>
      <c r="I36" s="4"/>
      <c r="J36" s="4"/>
      <c r="K36" s="4"/>
      <c r="L36" s="4"/>
      <c r="M36" s="4"/>
      <c r="N36" s="4"/>
      <c r="O36" s="4"/>
      <c r="P36" s="4"/>
      <c r="Q36" s="4"/>
      <c r="R36" s="4"/>
      <c r="S36" s="36"/>
      <c r="T36" s="4"/>
    </row>
    <row r="37" spans="1:25" x14ac:dyDescent="0.25">
      <c r="A37" s="4" t="s">
        <v>54</v>
      </c>
      <c r="B37" s="4"/>
      <c r="C37" s="4"/>
      <c r="D37" s="4"/>
      <c r="E37" s="117" t="s">
        <v>55</v>
      </c>
      <c r="F37" s="117"/>
      <c r="G37" s="117"/>
      <c r="H37" s="11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45" spans="1:25" x14ac:dyDescent="0.25">
      <c r="A45" s="56" t="s">
        <v>127</v>
      </c>
      <c r="B45" s="4"/>
      <c r="C45" s="118" t="s">
        <v>34</v>
      </c>
      <c r="D45" s="118"/>
      <c r="E45" s="118"/>
      <c r="F45" s="118"/>
      <c r="G45" s="118"/>
      <c r="H45" s="118"/>
      <c r="I45" s="118"/>
      <c r="J45" s="118"/>
      <c r="K45" s="118"/>
      <c r="L45" s="118"/>
      <c r="M45" s="114"/>
      <c r="N45" s="114"/>
      <c r="O45" s="114"/>
      <c r="P45" s="114"/>
      <c r="Q45" s="4"/>
      <c r="R45" s="4"/>
      <c r="S45" s="4"/>
      <c r="T45" s="4"/>
    </row>
    <row r="46" spans="1:25" x14ac:dyDescent="0.25">
      <c r="A46" s="4"/>
      <c r="B46" s="5"/>
      <c r="C46" s="114" t="s">
        <v>203</v>
      </c>
      <c r="D46" s="114"/>
      <c r="E46" s="114"/>
      <c r="F46" s="114"/>
      <c r="G46" s="114"/>
      <c r="H46" s="114"/>
      <c r="I46" s="114"/>
      <c r="J46" s="114"/>
      <c r="K46" s="114"/>
      <c r="L46" s="4"/>
      <c r="M46" s="114"/>
      <c r="N46" s="114"/>
      <c r="O46" s="114"/>
      <c r="P46" s="114"/>
      <c r="Q46" s="4"/>
      <c r="R46" s="4"/>
      <c r="S46" s="4"/>
      <c r="T46" s="4"/>
    </row>
    <row r="47" spans="1:25" ht="15.75" thickBot="1" x14ac:dyDescent="0.3">
      <c r="A47" s="4"/>
      <c r="B47" s="4"/>
      <c r="C47" s="119" t="s">
        <v>35</v>
      </c>
      <c r="D47" s="119"/>
      <c r="E47" s="119"/>
      <c r="F47" s="119"/>
      <c r="G47" s="119"/>
      <c r="H47" s="119"/>
      <c r="I47" s="119"/>
      <c r="J47" s="119"/>
      <c r="K47" s="4"/>
      <c r="L47" s="4"/>
      <c r="M47" s="114"/>
      <c r="N47" s="114"/>
      <c r="O47" s="114"/>
      <c r="P47" s="114"/>
      <c r="Q47" s="4"/>
      <c r="R47" s="4"/>
      <c r="S47" s="4"/>
      <c r="T47" s="4"/>
    </row>
    <row r="48" spans="1:25" ht="15" customHeight="1" x14ac:dyDescent="0.25">
      <c r="A48" s="99" t="s">
        <v>36</v>
      </c>
      <c r="B48" s="102" t="s">
        <v>37</v>
      </c>
      <c r="C48" s="105" t="s">
        <v>38</v>
      </c>
      <c r="D48" s="106"/>
      <c r="E48" s="106"/>
      <c r="F48" s="107"/>
      <c r="G48" s="105" t="s">
        <v>39</v>
      </c>
      <c r="H48" s="106"/>
      <c r="I48" s="106"/>
      <c r="J48" s="106"/>
      <c r="K48" s="106"/>
      <c r="L48" s="107"/>
      <c r="M48" s="108" t="s">
        <v>40</v>
      </c>
      <c r="N48" s="109"/>
      <c r="O48" s="110"/>
      <c r="P48" s="120" t="s">
        <v>41</v>
      </c>
      <c r="Q48" s="109"/>
      <c r="R48" s="121"/>
      <c r="S48" s="128" t="s">
        <v>42</v>
      </c>
      <c r="T48" s="131" t="s">
        <v>43</v>
      </c>
      <c r="U48" s="43"/>
      <c r="V48" s="43"/>
      <c r="W48" s="43"/>
      <c r="X48" s="43"/>
      <c r="Y48" s="43"/>
    </row>
    <row r="49" spans="1:25" ht="36" customHeight="1" x14ac:dyDescent="0.25">
      <c r="A49" s="100"/>
      <c r="B49" s="103"/>
      <c r="C49" s="134" t="s">
        <v>200</v>
      </c>
      <c r="D49" s="124" t="s">
        <v>12</v>
      </c>
      <c r="E49" s="138" t="s">
        <v>26</v>
      </c>
      <c r="F49" s="126" t="s">
        <v>63</v>
      </c>
      <c r="G49" s="136" t="s">
        <v>18</v>
      </c>
      <c r="H49" s="124" t="s">
        <v>15</v>
      </c>
      <c r="I49" s="124" t="s">
        <v>16</v>
      </c>
      <c r="J49" s="124" t="s">
        <v>11</v>
      </c>
      <c r="K49" s="124" t="s">
        <v>17</v>
      </c>
      <c r="L49" s="126" t="s">
        <v>44</v>
      </c>
      <c r="M49" s="111"/>
      <c r="N49" s="112"/>
      <c r="O49" s="113"/>
      <c r="P49" s="122"/>
      <c r="Q49" s="112"/>
      <c r="R49" s="123"/>
      <c r="S49" s="129"/>
      <c r="T49" s="132"/>
      <c r="U49" s="43"/>
      <c r="V49" s="43"/>
      <c r="W49" s="43"/>
      <c r="X49" s="43"/>
      <c r="Y49" s="43"/>
    </row>
    <row r="50" spans="1:25" ht="41.25" customHeight="1" thickBot="1" x14ac:dyDescent="0.3">
      <c r="A50" s="101"/>
      <c r="B50" s="104"/>
      <c r="C50" s="135"/>
      <c r="D50" s="125"/>
      <c r="E50" s="139"/>
      <c r="F50" s="127"/>
      <c r="G50" s="137"/>
      <c r="H50" s="125"/>
      <c r="I50" s="125"/>
      <c r="J50" s="125"/>
      <c r="K50" s="125"/>
      <c r="L50" s="127"/>
      <c r="M50" s="6" t="s">
        <v>45</v>
      </c>
      <c r="N50" s="2" t="s">
        <v>46</v>
      </c>
      <c r="O50" s="1" t="s">
        <v>47</v>
      </c>
      <c r="P50" s="7" t="s">
        <v>45</v>
      </c>
      <c r="Q50" s="2" t="s">
        <v>46</v>
      </c>
      <c r="R50" s="3" t="s">
        <v>47</v>
      </c>
      <c r="S50" s="130"/>
      <c r="T50" s="133"/>
      <c r="U50" s="68" t="s">
        <v>177</v>
      </c>
      <c r="V50" s="44"/>
      <c r="W50" s="43"/>
      <c r="X50" s="43"/>
      <c r="Y50" s="43"/>
    </row>
    <row r="51" spans="1:25" ht="15.75" thickBot="1" x14ac:dyDescent="0.3">
      <c r="A51" s="8" t="s">
        <v>48</v>
      </c>
      <c r="B51" s="9"/>
      <c r="C51" s="38" t="s">
        <v>51</v>
      </c>
      <c r="D51" s="10" t="s">
        <v>204</v>
      </c>
      <c r="E51" s="10" t="s">
        <v>49</v>
      </c>
      <c r="F51" s="37" t="s">
        <v>205</v>
      </c>
      <c r="G51" s="38" t="s">
        <v>56</v>
      </c>
      <c r="H51" s="10" t="s">
        <v>49</v>
      </c>
      <c r="I51" s="10" t="s">
        <v>206</v>
      </c>
      <c r="J51" s="77" t="s">
        <v>57</v>
      </c>
      <c r="K51" s="10" t="s">
        <v>51</v>
      </c>
      <c r="L51" s="37" t="s">
        <v>207</v>
      </c>
      <c r="M51" s="11"/>
      <c r="N51" s="12"/>
      <c r="O51" s="13"/>
      <c r="P51" s="11"/>
      <c r="Q51" s="12"/>
      <c r="R51" s="13"/>
      <c r="S51" s="14"/>
      <c r="T51" s="47"/>
      <c r="U51" s="51" t="s">
        <v>128</v>
      </c>
      <c r="V51" s="51" t="s">
        <v>0</v>
      </c>
      <c r="W51" s="51" t="s">
        <v>1</v>
      </c>
      <c r="X51" s="43"/>
      <c r="Y51" s="43"/>
    </row>
    <row r="52" spans="1:25" x14ac:dyDescent="0.25">
      <c r="A52" s="15" t="s">
        <v>88</v>
      </c>
      <c r="B52" s="16" t="s">
        <v>53</v>
      </c>
      <c r="C52" s="17">
        <v>5.04E-2</v>
      </c>
      <c r="D52" s="18"/>
      <c r="E52" s="18"/>
      <c r="F52" s="19"/>
      <c r="G52" s="17"/>
      <c r="H52" s="18"/>
      <c r="I52" s="18"/>
      <c r="J52" s="18"/>
      <c r="K52" s="18"/>
      <c r="L52" s="19"/>
      <c r="M52" s="20">
        <f>C52+D52+E52+F52</f>
        <v>5.04E-2</v>
      </c>
      <c r="N52" s="21">
        <v>200</v>
      </c>
      <c r="O52" s="22">
        <f>M52*N52</f>
        <v>10.08</v>
      </c>
      <c r="P52" s="20">
        <f>G52+H52+I52+J52+K52+L52</f>
        <v>0</v>
      </c>
      <c r="Q52" s="21">
        <v>270</v>
      </c>
      <c r="R52" s="22">
        <f>P52*Q52</f>
        <v>0</v>
      </c>
      <c r="S52" s="23">
        <f>O52+R52</f>
        <v>10.08</v>
      </c>
      <c r="T52" s="48"/>
      <c r="U52" s="52">
        <v>40</v>
      </c>
      <c r="V52" s="52">
        <f>M52*U52</f>
        <v>2.016</v>
      </c>
      <c r="W52" s="52">
        <f>P52*U52</f>
        <v>0</v>
      </c>
      <c r="X52" s="43"/>
      <c r="Y52" s="43"/>
    </row>
    <row r="53" spans="1:25" x14ac:dyDescent="0.25">
      <c r="A53" s="24" t="s">
        <v>83</v>
      </c>
      <c r="B53" s="16" t="s">
        <v>53</v>
      </c>
      <c r="C53" s="25">
        <v>7.1999999999999998E-3</v>
      </c>
      <c r="D53" s="26"/>
      <c r="E53" s="26"/>
      <c r="F53" s="27"/>
      <c r="G53" s="25">
        <v>6.0000000000000001E-3</v>
      </c>
      <c r="H53" s="26"/>
      <c r="I53" s="26"/>
      <c r="J53" s="26"/>
      <c r="K53" s="26"/>
      <c r="L53" s="27"/>
      <c r="M53" s="20">
        <f t="shared" ref="M53:M79" si="7">C53+D53+E53+F53</f>
        <v>7.1999999999999998E-3</v>
      </c>
      <c r="N53" s="21">
        <v>200</v>
      </c>
      <c r="O53" s="22">
        <f t="shared" ref="O53:O79" si="8">M53*N53</f>
        <v>1.44</v>
      </c>
      <c r="P53" s="20">
        <f t="shared" ref="P53:P79" si="9">G53+H53+I53+J53+K53+L53</f>
        <v>6.0000000000000001E-3</v>
      </c>
      <c r="Q53" s="21">
        <v>270</v>
      </c>
      <c r="R53" s="22">
        <f t="shared" ref="R53:R79" si="10">P53*Q53</f>
        <v>1.62</v>
      </c>
      <c r="S53" s="23">
        <f t="shared" ref="S53:S79" si="11">O53+R53</f>
        <v>3.06</v>
      </c>
      <c r="T53" s="48"/>
      <c r="U53" s="52">
        <v>158</v>
      </c>
      <c r="V53" s="52">
        <f t="shared" ref="V53:V76" si="12">M53*U53</f>
        <v>1.1375999999999999</v>
      </c>
      <c r="W53" s="52">
        <f t="shared" ref="W53:W76" si="13">P53*U53</f>
        <v>0.94800000000000006</v>
      </c>
      <c r="X53" s="43"/>
      <c r="Y53" s="43"/>
    </row>
    <row r="54" spans="1:25" x14ac:dyDescent="0.25">
      <c r="A54" s="24" t="s">
        <v>82</v>
      </c>
      <c r="B54" s="16" t="s">
        <v>53</v>
      </c>
      <c r="C54" s="25">
        <v>1.7999999999999999E-2</v>
      </c>
      <c r="D54" s="26"/>
      <c r="E54" s="26"/>
      <c r="F54" s="27"/>
      <c r="G54" s="25">
        <v>7.7999999999999996E-3</v>
      </c>
      <c r="H54" s="26">
        <v>0.01</v>
      </c>
      <c r="I54" s="26"/>
      <c r="J54" s="26"/>
      <c r="K54" s="26"/>
      <c r="L54" s="27"/>
      <c r="M54" s="20">
        <f t="shared" si="7"/>
        <v>1.7999999999999999E-2</v>
      </c>
      <c r="N54" s="21">
        <v>200</v>
      </c>
      <c r="O54" s="22">
        <f t="shared" si="8"/>
        <v>3.5999999999999996</v>
      </c>
      <c r="P54" s="20">
        <f t="shared" si="9"/>
        <v>1.78E-2</v>
      </c>
      <c r="Q54" s="21">
        <v>270</v>
      </c>
      <c r="R54" s="22">
        <f t="shared" si="10"/>
        <v>4.806</v>
      </c>
      <c r="S54" s="23">
        <f t="shared" si="11"/>
        <v>8.4059999999999988</v>
      </c>
      <c r="T54" s="48"/>
      <c r="U54" s="52">
        <v>37</v>
      </c>
      <c r="V54" s="52">
        <f t="shared" si="12"/>
        <v>0.66599999999999993</v>
      </c>
      <c r="W54" s="52">
        <f t="shared" si="13"/>
        <v>0.65859999999999996</v>
      </c>
      <c r="X54" s="43"/>
      <c r="Y54" s="43"/>
    </row>
    <row r="55" spans="1:25" x14ac:dyDescent="0.25">
      <c r="A55" s="24" t="s">
        <v>107</v>
      </c>
      <c r="B55" s="16" t="s">
        <v>53</v>
      </c>
      <c r="C55" s="25">
        <v>5.7999999999999996E-3</v>
      </c>
      <c r="D55" s="26"/>
      <c r="E55" s="26"/>
      <c r="F55" s="27"/>
      <c r="G55" s="25"/>
      <c r="H55" s="26">
        <v>2E-3</v>
      </c>
      <c r="I55" s="26"/>
      <c r="J55" s="26"/>
      <c r="K55" s="26"/>
      <c r="L55" s="27"/>
      <c r="M55" s="20">
        <f t="shared" si="7"/>
        <v>5.7999999999999996E-3</v>
      </c>
      <c r="N55" s="21">
        <v>200</v>
      </c>
      <c r="O55" s="22">
        <f t="shared" si="8"/>
        <v>1.1599999999999999</v>
      </c>
      <c r="P55" s="20">
        <f t="shared" si="9"/>
        <v>2E-3</v>
      </c>
      <c r="Q55" s="21">
        <v>270</v>
      </c>
      <c r="R55" s="22">
        <f t="shared" si="10"/>
        <v>0.54</v>
      </c>
      <c r="S55" s="23">
        <f t="shared" si="11"/>
        <v>1.7</v>
      </c>
      <c r="T55" s="48"/>
      <c r="U55" s="52">
        <v>435</v>
      </c>
      <c r="V55" s="52">
        <f t="shared" si="12"/>
        <v>2.5229999999999997</v>
      </c>
      <c r="W55" s="52">
        <f t="shared" si="13"/>
        <v>0.87</v>
      </c>
      <c r="X55" s="43"/>
      <c r="Y55" s="43"/>
    </row>
    <row r="56" spans="1:25" x14ac:dyDescent="0.25">
      <c r="A56" s="24" t="s">
        <v>105</v>
      </c>
      <c r="B56" s="16" t="s">
        <v>53</v>
      </c>
      <c r="C56" s="25">
        <v>1.38E-2</v>
      </c>
      <c r="D56" s="26"/>
      <c r="E56" s="26"/>
      <c r="F56" s="27"/>
      <c r="G56" s="25">
        <v>1.0800000000000001E-2</v>
      </c>
      <c r="H56" s="26">
        <v>0.01</v>
      </c>
      <c r="I56" s="26"/>
      <c r="J56" s="26"/>
      <c r="K56" s="26"/>
      <c r="L56" s="27"/>
      <c r="M56" s="20">
        <f t="shared" si="7"/>
        <v>1.38E-2</v>
      </c>
      <c r="N56" s="21">
        <v>200</v>
      </c>
      <c r="O56" s="22">
        <f t="shared" si="8"/>
        <v>2.76</v>
      </c>
      <c r="P56" s="20">
        <f t="shared" si="9"/>
        <v>2.0799999999999999E-2</v>
      </c>
      <c r="Q56" s="21">
        <v>270</v>
      </c>
      <c r="R56" s="22">
        <f t="shared" si="10"/>
        <v>5.6159999999999997</v>
      </c>
      <c r="S56" s="23">
        <f t="shared" si="11"/>
        <v>8.3759999999999994</v>
      </c>
      <c r="T56" s="48"/>
      <c r="U56" s="52">
        <v>37</v>
      </c>
      <c r="V56" s="52">
        <f t="shared" si="12"/>
        <v>0.51059999999999994</v>
      </c>
      <c r="W56" s="52">
        <f t="shared" si="13"/>
        <v>0.76959999999999995</v>
      </c>
      <c r="X56" s="43"/>
      <c r="Y56" s="43"/>
    </row>
    <row r="57" spans="1:25" x14ac:dyDescent="0.25">
      <c r="A57" s="24" t="s">
        <v>93</v>
      </c>
      <c r="B57" s="16" t="s">
        <v>53</v>
      </c>
      <c r="C57" s="25">
        <v>1.01E-2</v>
      </c>
      <c r="D57" s="26"/>
      <c r="E57" s="26"/>
      <c r="F57" s="27"/>
      <c r="G57" s="25"/>
      <c r="H57" s="26"/>
      <c r="I57" s="26"/>
      <c r="J57" s="26"/>
      <c r="K57" s="26"/>
      <c r="L57" s="27"/>
      <c r="M57" s="20">
        <f t="shared" si="7"/>
        <v>1.01E-2</v>
      </c>
      <c r="N57" s="21">
        <v>200</v>
      </c>
      <c r="O57" s="22">
        <f t="shared" si="8"/>
        <v>2.02</v>
      </c>
      <c r="P57" s="20">
        <f t="shared" si="9"/>
        <v>0</v>
      </c>
      <c r="Q57" s="21">
        <v>270</v>
      </c>
      <c r="R57" s="22">
        <f t="shared" si="10"/>
        <v>0</v>
      </c>
      <c r="S57" s="23">
        <f t="shared" si="11"/>
        <v>2.02</v>
      </c>
      <c r="T57" s="48"/>
      <c r="U57" s="52">
        <v>486</v>
      </c>
      <c r="V57" s="52">
        <f t="shared" si="12"/>
        <v>4.9085999999999999</v>
      </c>
      <c r="W57" s="52">
        <f t="shared" si="13"/>
        <v>0</v>
      </c>
      <c r="X57" s="43"/>
      <c r="Y57" s="43"/>
    </row>
    <row r="58" spans="1:25" x14ac:dyDescent="0.25">
      <c r="A58" s="24" t="s">
        <v>91</v>
      </c>
      <c r="B58" s="16" t="s">
        <v>53</v>
      </c>
      <c r="C58" s="25"/>
      <c r="D58" s="26"/>
      <c r="E58" s="26"/>
      <c r="F58" s="27"/>
      <c r="G58" s="25"/>
      <c r="H58" s="26"/>
      <c r="I58" s="26"/>
      <c r="J58" s="71"/>
      <c r="K58" s="26"/>
      <c r="L58" s="27"/>
      <c r="M58" s="20">
        <f t="shared" si="7"/>
        <v>0</v>
      </c>
      <c r="N58" s="21">
        <v>200</v>
      </c>
      <c r="O58" s="22">
        <f t="shared" si="8"/>
        <v>0</v>
      </c>
      <c r="P58" s="20">
        <f t="shared" si="9"/>
        <v>0</v>
      </c>
      <c r="Q58" s="21">
        <v>270</v>
      </c>
      <c r="R58" s="22">
        <f t="shared" si="10"/>
        <v>0</v>
      </c>
      <c r="S58" s="23">
        <f t="shared" si="11"/>
        <v>0</v>
      </c>
      <c r="T58" s="48"/>
      <c r="U58" s="52">
        <v>44</v>
      </c>
      <c r="V58" s="52">
        <f t="shared" si="12"/>
        <v>0</v>
      </c>
      <c r="W58" s="52">
        <f t="shared" si="13"/>
        <v>0</v>
      </c>
      <c r="X58" s="43"/>
      <c r="Y58" s="43"/>
    </row>
    <row r="59" spans="1:25" x14ac:dyDescent="0.25">
      <c r="A59" s="24" t="s">
        <v>75</v>
      </c>
      <c r="B59" s="16" t="s">
        <v>53</v>
      </c>
      <c r="C59" s="25"/>
      <c r="D59" s="29"/>
      <c r="E59" s="26">
        <v>1.4999999999999999E-2</v>
      </c>
      <c r="F59" s="27"/>
      <c r="G59" s="25"/>
      <c r="H59" s="26"/>
      <c r="I59" s="26"/>
      <c r="J59" s="71"/>
      <c r="K59" s="26">
        <v>1.35E-2</v>
      </c>
      <c r="L59" s="27"/>
      <c r="M59" s="20">
        <f t="shared" si="7"/>
        <v>1.4999999999999999E-2</v>
      </c>
      <c r="N59" s="21">
        <v>200</v>
      </c>
      <c r="O59" s="22">
        <f t="shared" si="8"/>
        <v>3</v>
      </c>
      <c r="P59" s="20">
        <f t="shared" si="9"/>
        <v>1.35E-2</v>
      </c>
      <c r="Q59" s="21">
        <v>270</v>
      </c>
      <c r="R59" s="22">
        <f t="shared" si="10"/>
        <v>3.645</v>
      </c>
      <c r="S59" s="23">
        <f t="shared" si="11"/>
        <v>6.6449999999999996</v>
      </c>
      <c r="T59" s="48"/>
      <c r="U59" s="52">
        <v>85</v>
      </c>
      <c r="V59" s="52">
        <f t="shared" si="12"/>
        <v>1.2749999999999999</v>
      </c>
      <c r="W59" s="52">
        <f t="shared" si="13"/>
        <v>1.1475</v>
      </c>
      <c r="X59" s="43"/>
      <c r="Y59" s="43"/>
    </row>
    <row r="60" spans="1:25" x14ac:dyDescent="0.25">
      <c r="A60" s="24" t="s">
        <v>84</v>
      </c>
      <c r="B60" s="16" t="s">
        <v>53</v>
      </c>
      <c r="C60" s="25">
        <v>8.9999999999999998E-4</v>
      </c>
      <c r="D60" s="26"/>
      <c r="E60" s="26"/>
      <c r="F60" s="27"/>
      <c r="G60" s="25">
        <v>1E-4</v>
      </c>
      <c r="H60" s="26">
        <v>6.9999999999999999E-4</v>
      </c>
      <c r="I60" s="26">
        <v>5.0000000000000001E-4</v>
      </c>
      <c r="J60" s="71">
        <v>8.0000000000000004E-4</v>
      </c>
      <c r="K60" s="26"/>
      <c r="L60" s="27"/>
      <c r="M60" s="20">
        <f t="shared" si="7"/>
        <v>8.9999999999999998E-4</v>
      </c>
      <c r="N60" s="21">
        <v>200</v>
      </c>
      <c r="O60" s="22">
        <f t="shared" si="8"/>
        <v>0.18</v>
      </c>
      <c r="P60" s="20">
        <f t="shared" si="9"/>
        <v>2.0999999999999999E-3</v>
      </c>
      <c r="Q60" s="21">
        <v>270</v>
      </c>
      <c r="R60" s="22">
        <f t="shared" si="10"/>
        <v>0.56699999999999995</v>
      </c>
      <c r="S60" s="23">
        <f t="shared" si="11"/>
        <v>0.74699999999999989</v>
      </c>
      <c r="T60" s="48"/>
      <c r="U60" s="52">
        <v>19</v>
      </c>
      <c r="V60" s="52">
        <f t="shared" si="12"/>
        <v>1.7100000000000001E-2</v>
      </c>
      <c r="W60" s="52">
        <f t="shared" si="13"/>
        <v>3.9899999999999998E-2</v>
      </c>
      <c r="X60" s="43"/>
      <c r="Y60" s="43"/>
    </row>
    <row r="61" spans="1:25" x14ac:dyDescent="0.25">
      <c r="A61" s="24" t="s">
        <v>109</v>
      </c>
      <c r="B61" s="16" t="s">
        <v>53</v>
      </c>
      <c r="C61" s="28"/>
      <c r="D61" s="26">
        <v>7.0000000000000007E-2</v>
      </c>
      <c r="E61" s="26"/>
      <c r="F61" s="27"/>
      <c r="G61" s="25"/>
      <c r="H61" s="26"/>
      <c r="I61" s="26"/>
      <c r="J61" s="71"/>
      <c r="K61" s="26"/>
      <c r="L61" s="27"/>
      <c r="M61" s="20">
        <f t="shared" si="7"/>
        <v>7.0000000000000007E-2</v>
      </c>
      <c r="N61" s="21">
        <v>200</v>
      </c>
      <c r="O61" s="22">
        <f t="shared" si="8"/>
        <v>14.000000000000002</v>
      </c>
      <c r="P61" s="20">
        <f t="shared" si="9"/>
        <v>0</v>
      </c>
      <c r="Q61" s="21">
        <v>270</v>
      </c>
      <c r="R61" s="22">
        <f t="shared" si="10"/>
        <v>0</v>
      </c>
      <c r="S61" s="23">
        <f t="shared" si="11"/>
        <v>14.000000000000002</v>
      </c>
      <c r="T61" s="48"/>
      <c r="U61" s="52">
        <v>590</v>
      </c>
      <c r="V61" s="52">
        <f t="shared" si="12"/>
        <v>41.300000000000004</v>
      </c>
      <c r="W61" s="52">
        <f t="shared" si="13"/>
        <v>0</v>
      </c>
      <c r="X61" s="43"/>
      <c r="Y61" s="43"/>
    </row>
    <row r="62" spans="1:25" x14ac:dyDescent="0.25">
      <c r="A62" s="24" t="s">
        <v>76</v>
      </c>
      <c r="B62" s="16" t="s">
        <v>53</v>
      </c>
      <c r="C62" s="28"/>
      <c r="D62" s="26">
        <v>4.7999999999999996E-3</v>
      </c>
      <c r="E62" s="26"/>
      <c r="F62" s="27"/>
      <c r="G62" s="25"/>
      <c r="H62" s="26">
        <v>2E-3</v>
      </c>
      <c r="I62" s="26">
        <v>0.01</v>
      </c>
      <c r="J62" s="71">
        <v>6.7000000000000002E-3</v>
      </c>
      <c r="K62" s="26"/>
      <c r="L62" s="27"/>
      <c r="M62" s="20">
        <f t="shared" si="7"/>
        <v>4.7999999999999996E-3</v>
      </c>
      <c r="N62" s="21">
        <v>200</v>
      </c>
      <c r="O62" s="22">
        <f t="shared" si="8"/>
        <v>0.96</v>
      </c>
      <c r="P62" s="20">
        <f t="shared" si="9"/>
        <v>1.8700000000000001E-2</v>
      </c>
      <c r="Q62" s="21">
        <v>270</v>
      </c>
      <c r="R62" s="22">
        <f t="shared" si="10"/>
        <v>5.0490000000000004</v>
      </c>
      <c r="S62" s="23">
        <f t="shared" si="11"/>
        <v>6.0090000000000003</v>
      </c>
      <c r="T62" s="48"/>
      <c r="U62" s="52">
        <v>622.52</v>
      </c>
      <c r="V62" s="52">
        <f t="shared" si="12"/>
        <v>2.9880959999999996</v>
      </c>
      <c r="W62" s="52">
        <f t="shared" si="13"/>
        <v>11.641124000000001</v>
      </c>
      <c r="X62" s="43"/>
      <c r="Y62" s="43"/>
    </row>
    <row r="63" spans="1:25" x14ac:dyDescent="0.25">
      <c r="A63" s="24" t="s">
        <v>110</v>
      </c>
      <c r="B63" s="16" t="s">
        <v>53</v>
      </c>
      <c r="C63" s="28"/>
      <c r="D63" s="26"/>
      <c r="E63" s="26">
        <v>1E-3</v>
      </c>
      <c r="F63" s="27"/>
      <c r="G63" s="25"/>
      <c r="H63" s="26"/>
      <c r="I63" s="26"/>
      <c r="J63" s="71"/>
      <c r="K63" s="26"/>
      <c r="L63" s="27"/>
      <c r="M63" s="20">
        <f t="shared" si="7"/>
        <v>1E-3</v>
      </c>
      <c r="N63" s="21">
        <v>200</v>
      </c>
      <c r="O63" s="22">
        <f t="shared" si="8"/>
        <v>0.2</v>
      </c>
      <c r="P63" s="20">
        <f t="shared" si="9"/>
        <v>0</v>
      </c>
      <c r="Q63" s="21">
        <v>270</v>
      </c>
      <c r="R63" s="22">
        <f t="shared" si="10"/>
        <v>0</v>
      </c>
      <c r="S63" s="23">
        <f t="shared" si="11"/>
        <v>0.2</v>
      </c>
      <c r="T63" s="48"/>
      <c r="U63" s="52">
        <v>400</v>
      </c>
      <c r="V63" s="52">
        <f t="shared" si="12"/>
        <v>0.4</v>
      </c>
      <c r="W63" s="52">
        <f t="shared" si="13"/>
        <v>0</v>
      </c>
      <c r="X63" s="43"/>
      <c r="Y63" s="43"/>
    </row>
    <row r="64" spans="1:25" x14ac:dyDescent="0.25">
      <c r="A64" s="24" t="s">
        <v>95</v>
      </c>
      <c r="B64" s="16" t="s">
        <v>53</v>
      </c>
      <c r="C64" s="28"/>
      <c r="D64" s="26"/>
      <c r="E64" s="26"/>
      <c r="F64" s="27"/>
      <c r="G64" s="25"/>
      <c r="H64" s="26"/>
      <c r="I64" s="26"/>
      <c r="J64" s="71"/>
      <c r="K64" s="26"/>
      <c r="L64" s="27">
        <v>1.4999999999999999E-2</v>
      </c>
      <c r="M64" s="20">
        <f t="shared" si="7"/>
        <v>0</v>
      </c>
      <c r="N64" s="21">
        <v>200</v>
      </c>
      <c r="O64" s="22">
        <f t="shared" si="8"/>
        <v>0</v>
      </c>
      <c r="P64" s="20">
        <f t="shared" si="9"/>
        <v>1.4999999999999999E-2</v>
      </c>
      <c r="Q64" s="21">
        <v>270</v>
      </c>
      <c r="R64" s="22">
        <f t="shared" si="10"/>
        <v>4.05</v>
      </c>
      <c r="S64" s="23">
        <f t="shared" si="11"/>
        <v>4.05</v>
      </c>
      <c r="T64" s="48"/>
      <c r="U64" s="52">
        <v>48.7</v>
      </c>
      <c r="V64" s="52">
        <f t="shared" si="12"/>
        <v>0</v>
      </c>
      <c r="W64" s="52">
        <f t="shared" si="13"/>
        <v>0.73050000000000004</v>
      </c>
      <c r="X64" s="43"/>
      <c r="Y64" s="43"/>
    </row>
    <row r="65" spans="1:25" x14ac:dyDescent="0.25">
      <c r="A65" s="24" t="s">
        <v>101</v>
      </c>
      <c r="B65" s="16" t="s">
        <v>53</v>
      </c>
      <c r="C65" s="28"/>
      <c r="D65" s="26"/>
      <c r="E65" s="26"/>
      <c r="F65" s="27">
        <v>0.15</v>
      </c>
      <c r="G65" s="25"/>
      <c r="H65" s="26"/>
      <c r="I65" s="26"/>
      <c r="J65" s="71"/>
      <c r="K65" s="26"/>
      <c r="L65" s="27"/>
      <c r="M65" s="20">
        <f t="shared" si="7"/>
        <v>0.15</v>
      </c>
      <c r="N65" s="21">
        <v>200</v>
      </c>
      <c r="O65" s="22">
        <f t="shared" si="8"/>
        <v>30</v>
      </c>
      <c r="P65" s="20">
        <f t="shared" si="9"/>
        <v>0</v>
      </c>
      <c r="Q65" s="21">
        <v>270</v>
      </c>
      <c r="R65" s="22">
        <f t="shared" si="10"/>
        <v>0</v>
      </c>
      <c r="S65" s="23">
        <f t="shared" si="11"/>
        <v>30</v>
      </c>
      <c r="T65" s="48"/>
      <c r="U65" s="52">
        <v>130</v>
      </c>
      <c r="V65" s="52">
        <f t="shared" si="12"/>
        <v>19.5</v>
      </c>
      <c r="W65" s="52">
        <f t="shared" si="13"/>
        <v>0</v>
      </c>
      <c r="X65" s="43"/>
      <c r="Y65" s="43"/>
    </row>
    <row r="66" spans="1:25" x14ac:dyDescent="0.25">
      <c r="A66" s="24" t="s">
        <v>86</v>
      </c>
      <c r="B66" s="16" t="s">
        <v>53</v>
      </c>
      <c r="C66" s="28"/>
      <c r="D66" s="26"/>
      <c r="E66" s="26"/>
      <c r="F66" s="27"/>
      <c r="G66" s="25">
        <v>1.7600000000000001E-2</v>
      </c>
      <c r="H66" s="26">
        <v>5.3999999999999999E-2</v>
      </c>
      <c r="I66" s="26"/>
      <c r="J66" s="71"/>
      <c r="K66" s="26"/>
      <c r="L66" s="27"/>
      <c r="M66" s="20">
        <f t="shared" si="7"/>
        <v>0</v>
      </c>
      <c r="N66" s="21">
        <v>200</v>
      </c>
      <c r="O66" s="22">
        <f t="shared" si="8"/>
        <v>0</v>
      </c>
      <c r="P66" s="20">
        <f t="shared" si="9"/>
        <v>7.1599999999999997E-2</v>
      </c>
      <c r="Q66" s="21">
        <v>270</v>
      </c>
      <c r="R66" s="22">
        <f t="shared" si="10"/>
        <v>19.332000000000001</v>
      </c>
      <c r="S66" s="23">
        <f t="shared" si="11"/>
        <v>19.332000000000001</v>
      </c>
      <c r="T66" s="48"/>
      <c r="U66" s="52">
        <v>39</v>
      </c>
      <c r="V66" s="52">
        <f t="shared" si="12"/>
        <v>0</v>
      </c>
      <c r="W66" s="52">
        <f t="shared" si="13"/>
        <v>2.7923999999999998</v>
      </c>
      <c r="X66" s="43"/>
      <c r="Y66" s="43"/>
    </row>
    <row r="67" spans="1:25" x14ac:dyDescent="0.25">
      <c r="A67" s="24" t="s">
        <v>106</v>
      </c>
      <c r="B67" s="16" t="s">
        <v>53</v>
      </c>
      <c r="C67" s="28"/>
      <c r="D67" s="26"/>
      <c r="E67" s="26"/>
      <c r="F67" s="27"/>
      <c r="G67" s="25">
        <v>1.14E-2</v>
      </c>
      <c r="H67" s="26"/>
      <c r="I67" s="26"/>
      <c r="J67" s="71"/>
      <c r="K67" s="26"/>
      <c r="L67" s="27"/>
      <c r="M67" s="20">
        <f t="shared" si="7"/>
        <v>0</v>
      </c>
      <c r="N67" s="21">
        <v>200</v>
      </c>
      <c r="O67" s="22">
        <f t="shared" si="8"/>
        <v>0</v>
      </c>
      <c r="P67" s="20">
        <f t="shared" si="9"/>
        <v>1.14E-2</v>
      </c>
      <c r="Q67" s="21">
        <v>270</v>
      </c>
      <c r="R67" s="22">
        <f t="shared" si="10"/>
        <v>3.0780000000000003</v>
      </c>
      <c r="S67" s="23">
        <f t="shared" si="11"/>
        <v>3.0780000000000003</v>
      </c>
      <c r="T67" s="48"/>
      <c r="U67" s="52">
        <v>37</v>
      </c>
      <c r="V67" s="52">
        <f t="shared" si="12"/>
        <v>0</v>
      </c>
      <c r="W67" s="52">
        <f t="shared" si="13"/>
        <v>0.42180000000000001</v>
      </c>
      <c r="X67" s="43"/>
      <c r="Y67" s="43"/>
    </row>
    <row r="68" spans="1:25" x14ac:dyDescent="0.25">
      <c r="A68" s="24" t="s">
        <v>104</v>
      </c>
      <c r="B68" s="16" t="s">
        <v>53</v>
      </c>
      <c r="C68" s="28"/>
      <c r="D68" s="26"/>
      <c r="E68" s="26"/>
      <c r="F68" s="27"/>
      <c r="G68" s="25">
        <v>2.9600000000000001E-2</v>
      </c>
      <c r="H68" s="26"/>
      <c r="I68" s="26"/>
      <c r="J68" s="71"/>
      <c r="K68" s="26"/>
      <c r="L68" s="27"/>
      <c r="M68" s="20">
        <f t="shared" si="7"/>
        <v>0</v>
      </c>
      <c r="N68" s="21">
        <v>200</v>
      </c>
      <c r="O68" s="22">
        <f t="shared" si="8"/>
        <v>0</v>
      </c>
      <c r="P68" s="20">
        <f t="shared" si="9"/>
        <v>2.9600000000000001E-2</v>
      </c>
      <c r="Q68" s="21">
        <v>270</v>
      </c>
      <c r="R68" s="22">
        <f t="shared" si="10"/>
        <v>7.992</v>
      </c>
      <c r="S68" s="23">
        <f t="shared" si="11"/>
        <v>7.992</v>
      </c>
      <c r="T68" s="48"/>
      <c r="U68" s="52">
        <v>107</v>
      </c>
      <c r="V68" s="52">
        <f t="shared" si="12"/>
        <v>0</v>
      </c>
      <c r="W68" s="52">
        <f t="shared" si="13"/>
        <v>3.1672000000000002</v>
      </c>
      <c r="X68" s="43"/>
      <c r="Y68" s="43"/>
    </row>
    <row r="69" spans="1:25" x14ac:dyDescent="0.25">
      <c r="A69" s="24" t="s">
        <v>111</v>
      </c>
      <c r="B69" s="16" t="s">
        <v>53</v>
      </c>
      <c r="C69" s="28"/>
      <c r="D69" s="26"/>
      <c r="E69" s="26"/>
      <c r="F69" s="27"/>
      <c r="G69" s="25"/>
      <c r="H69" s="26">
        <v>1.7000000000000001E-2</v>
      </c>
      <c r="I69" s="26"/>
      <c r="J69" s="71"/>
      <c r="K69" s="26"/>
      <c r="L69" s="27"/>
      <c r="M69" s="20">
        <f t="shared" si="7"/>
        <v>0</v>
      </c>
      <c r="N69" s="21">
        <v>200</v>
      </c>
      <c r="O69" s="22">
        <f t="shared" si="8"/>
        <v>0</v>
      </c>
      <c r="P69" s="20">
        <f t="shared" si="9"/>
        <v>1.7000000000000001E-2</v>
      </c>
      <c r="Q69" s="21">
        <v>270</v>
      </c>
      <c r="R69" s="22">
        <f t="shared" si="10"/>
        <v>4.5900000000000007</v>
      </c>
      <c r="S69" s="23">
        <f t="shared" si="11"/>
        <v>4.5900000000000007</v>
      </c>
      <c r="T69" s="48"/>
      <c r="U69" s="52">
        <v>60</v>
      </c>
      <c r="V69" s="52">
        <f t="shared" si="12"/>
        <v>0</v>
      </c>
      <c r="W69" s="52">
        <f t="shared" si="13"/>
        <v>1.02</v>
      </c>
      <c r="X69" s="43"/>
      <c r="Y69" s="43"/>
    </row>
    <row r="70" spans="1:25" x14ac:dyDescent="0.25">
      <c r="A70" s="24" t="s">
        <v>112</v>
      </c>
      <c r="B70" s="16" t="s">
        <v>53</v>
      </c>
      <c r="C70" s="28"/>
      <c r="D70" s="26"/>
      <c r="E70" s="26"/>
      <c r="F70" s="27"/>
      <c r="G70" s="25"/>
      <c r="H70" s="26">
        <v>0.03</v>
      </c>
      <c r="I70" s="26"/>
      <c r="J70" s="71"/>
      <c r="K70" s="26"/>
      <c r="L70" s="27"/>
      <c r="M70" s="20">
        <f t="shared" si="7"/>
        <v>0</v>
      </c>
      <c r="N70" s="21">
        <v>200</v>
      </c>
      <c r="O70" s="22">
        <f t="shared" si="8"/>
        <v>0</v>
      </c>
      <c r="P70" s="20">
        <f t="shared" si="9"/>
        <v>0.03</v>
      </c>
      <c r="Q70" s="21">
        <v>270</v>
      </c>
      <c r="R70" s="22">
        <f t="shared" si="10"/>
        <v>8.1</v>
      </c>
      <c r="S70" s="23">
        <f t="shared" si="11"/>
        <v>8.1</v>
      </c>
      <c r="T70" s="48"/>
      <c r="U70" s="52">
        <v>200</v>
      </c>
      <c r="V70" s="52">
        <f t="shared" si="12"/>
        <v>0</v>
      </c>
      <c r="W70" s="52">
        <f t="shared" si="13"/>
        <v>6</v>
      </c>
      <c r="X70" s="43"/>
      <c r="Y70" s="43"/>
    </row>
    <row r="71" spans="1:25" x14ac:dyDescent="0.25">
      <c r="A71" s="24" t="s">
        <v>113</v>
      </c>
      <c r="B71" s="16" t="s">
        <v>53</v>
      </c>
      <c r="C71" s="28"/>
      <c r="D71" s="26"/>
      <c r="E71" s="26"/>
      <c r="F71" s="27"/>
      <c r="G71" s="25"/>
      <c r="H71" s="26"/>
      <c r="I71" s="26">
        <v>8.4400000000000003E-2</v>
      </c>
      <c r="J71" s="71"/>
      <c r="K71" s="26"/>
      <c r="L71" s="27"/>
      <c r="M71" s="20">
        <f t="shared" si="7"/>
        <v>0</v>
      </c>
      <c r="N71" s="21">
        <v>200</v>
      </c>
      <c r="O71" s="22">
        <f t="shared" si="8"/>
        <v>0</v>
      </c>
      <c r="P71" s="20">
        <f t="shared" si="9"/>
        <v>8.4400000000000003E-2</v>
      </c>
      <c r="Q71" s="21">
        <v>270</v>
      </c>
      <c r="R71" s="22">
        <f t="shared" si="10"/>
        <v>22.788</v>
      </c>
      <c r="S71" s="23">
        <f t="shared" si="11"/>
        <v>22.788</v>
      </c>
      <c r="T71" s="48"/>
      <c r="U71" s="52">
        <v>360</v>
      </c>
      <c r="V71" s="52">
        <f t="shared" si="12"/>
        <v>0</v>
      </c>
      <c r="W71" s="52">
        <f t="shared" si="13"/>
        <v>30.384</v>
      </c>
      <c r="X71" s="43"/>
      <c r="Y71" s="43"/>
    </row>
    <row r="72" spans="1:25" x14ac:dyDescent="0.25">
      <c r="A72" s="24" t="s">
        <v>73</v>
      </c>
      <c r="B72" s="16" t="s">
        <v>53</v>
      </c>
      <c r="C72" s="28"/>
      <c r="D72" s="26"/>
      <c r="E72" s="26"/>
      <c r="F72" s="27"/>
      <c r="G72" s="25"/>
      <c r="H72" s="26"/>
      <c r="I72" s="26">
        <v>8.2000000000000007E-3</v>
      </c>
      <c r="J72" s="71"/>
      <c r="K72" s="26"/>
      <c r="L72" s="27"/>
      <c r="M72" s="20">
        <f t="shared" si="7"/>
        <v>0</v>
      </c>
      <c r="N72" s="21">
        <v>200</v>
      </c>
      <c r="O72" s="22">
        <f t="shared" si="8"/>
        <v>0</v>
      </c>
      <c r="P72" s="20">
        <f t="shared" si="9"/>
        <v>8.2000000000000007E-3</v>
      </c>
      <c r="Q72" s="21">
        <v>270</v>
      </c>
      <c r="R72" s="22">
        <f t="shared" si="10"/>
        <v>2.214</v>
      </c>
      <c r="S72" s="23">
        <f t="shared" si="11"/>
        <v>2.214</v>
      </c>
      <c r="T72" s="48"/>
      <c r="U72" s="52">
        <v>130</v>
      </c>
      <c r="V72" s="52">
        <f t="shared" si="12"/>
        <v>0</v>
      </c>
      <c r="W72" s="52">
        <f t="shared" si="13"/>
        <v>1.0660000000000001</v>
      </c>
      <c r="X72" s="43"/>
      <c r="Y72" s="43"/>
    </row>
    <row r="73" spans="1:25" x14ac:dyDescent="0.25">
      <c r="A73" s="24" t="s">
        <v>114</v>
      </c>
      <c r="B73" s="16" t="s">
        <v>53</v>
      </c>
      <c r="C73" s="28"/>
      <c r="D73" s="26"/>
      <c r="E73" s="26"/>
      <c r="F73" s="27"/>
      <c r="G73" s="25"/>
      <c r="H73" s="26"/>
      <c r="I73" s="26"/>
      <c r="J73" s="71">
        <v>6.9000000000000006E-2</v>
      </c>
      <c r="K73" s="26"/>
      <c r="L73" s="27"/>
      <c r="M73" s="20">
        <f t="shared" si="7"/>
        <v>0</v>
      </c>
      <c r="N73" s="21">
        <v>200</v>
      </c>
      <c r="O73" s="22">
        <f t="shared" si="8"/>
        <v>0</v>
      </c>
      <c r="P73" s="20">
        <f t="shared" si="9"/>
        <v>6.9000000000000006E-2</v>
      </c>
      <c r="Q73" s="21">
        <v>270</v>
      </c>
      <c r="R73" s="22">
        <f t="shared" si="10"/>
        <v>18.630000000000003</v>
      </c>
      <c r="S73" s="23">
        <f t="shared" si="11"/>
        <v>18.630000000000003</v>
      </c>
      <c r="T73" s="48"/>
      <c r="U73" s="52">
        <v>110</v>
      </c>
      <c r="V73" s="52">
        <f t="shared" si="12"/>
        <v>0</v>
      </c>
      <c r="W73" s="52">
        <f t="shared" si="13"/>
        <v>7.5900000000000007</v>
      </c>
      <c r="X73" s="43"/>
      <c r="Y73" s="43"/>
    </row>
    <row r="74" spans="1:25" x14ac:dyDescent="0.25">
      <c r="A74" s="24" t="s">
        <v>115</v>
      </c>
      <c r="B74" s="16" t="s">
        <v>53</v>
      </c>
      <c r="C74" s="28"/>
      <c r="D74" s="26"/>
      <c r="E74" s="26"/>
      <c r="F74" s="27"/>
      <c r="G74" s="25"/>
      <c r="H74" s="26"/>
      <c r="I74" s="26"/>
      <c r="J74" s="82"/>
      <c r="K74" s="26">
        <v>1.7999999999999999E-2</v>
      </c>
      <c r="L74" s="27"/>
      <c r="M74" s="20">
        <f t="shared" si="7"/>
        <v>0</v>
      </c>
      <c r="N74" s="21">
        <v>200</v>
      </c>
      <c r="O74" s="22">
        <f t="shared" si="8"/>
        <v>0</v>
      </c>
      <c r="P74" s="20">
        <f t="shared" si="9"/>
        <v>1.7999999999999999E-2</v>
      </c>
      <c r="Q74" s="21">
        <v>270</v>
      </c>
      <c r="R74" s="22">
        <f t="shared" si="10"/>
        <v>4.8599999999999994</v>
      </c>
      <c r="S74" s="23">
        <f t="shared" si="11"/>
        <v>4.8599999999999994</v>
      </c>
      <c r="T74" s="48"/>
      <c r="U74" s="52">
        <v>350</v>
      </c>
      <c r="V74" s="52">
        <f t="shared" si="12"/>
        <v>0</v>
      </c>
      <c r="W74" s="52">
        <f t="shared" si="13"/>
        <v>6.3</v>
      </c>
      <c r="X74" s="43"/>
      <c r="Y74" s="43"/>
    </row>
    <row r="75" spans="1:25" x14ac:dyDescent="0.25">
      <c r="A75" s="24" t="s">
        <v>90</v>
      </c>
      <c r="B75" s="16" t="s">
        <v>53</v>
      </c>
      <c r="C75" s="28"/>
      <c r="D75" s="26"/>
      <c r="E75" s="26"/>
      <c r="F75" s="27">
        <v>2.8000000000000001E-2</v>
      </c>
      <c r="G75" s="25"/>
      <c r="H75" s="26"/>
      <c r="I75" s="26"/>
      <c r="J75" s="71"/>
      <c r="K75" s="26"/>
      <c r="L75" s="27">
        <v>0.02</v>
      </c>
      <c r="M75" s="20">
        <f t="shared" si="7"/>
        <v>2.8000000000000001E-2</v>
      </c>
      <c r="N75" s="21">
        <v>200</v>
      </c>
      <c r="O75" s="22">
        <f t="shared" si="8"/>
        <v>5.6000000000000005</v>
      </c>
      <c r="P75" s="20">
        <f t="shared" si="9"/>
        <v>0.02</v>
      </c>
      <c r="Q75" s="21">
        <v>270</v>
      </c>
      <c r="R75" s="22">
        <f t="shared" si="10"/>
        <v>5.4</v>
      </c>
      <c r="S75" s="23">
        <f t="shared" si="11"/>
        <v>11</v>
      </c>
      <c r="T75" s="48"/>
      <c r="U75" s="52">
        <v>89.5</v>
      </c>
      <c r="V75" s="52">
        <f t="shared" si="12"/>
        <v>2.5060000000000002</v>
      </c>
      <c r="W75" s="52">
        <f t="shared" si="13"/>
        <v>1.79</v>
      </c>
      <c r="X75" s="43"/>
      <c r="Y75" s="43"/>
    </row>
    <row r="76" spans="1:25" x14ac:dyDescent="0.25">
      <c r="A76" s="24" t="s">
        <v>121</v>
      </c>
      <c r="B76" s="16" t="s">
        <v>53</v>
      </c>
      <c r="C76" s="28"/>
      <c r="D76" s="26"/>
      <c r="E76" s="26">
        <v>8.0000000000000002E-3</v>
      </c>
      <c r="F76" s="27"/>
      <c r="G76" s="25"/>
      <c r="H76" s="26"/>
      <c r="I76" s="26"/>
      <c r="J76" s="71"/>
      <c r="K76" s="26"/>
      <c r="L76" s="27"/>
      <c r="M76" s="20">
        <f t="shared" si="7"/>
        <v>8.0000000000000002E-3</v>
      </c>
      <c r="N76" s="21">
        <v>200</v>
      </c>
      <c r="O76" s="22">
        <f t="shared" si="8"/>
        <v>1.6</v>
      </c>
      <c r="P76" s="20">
        <f t="shared" si="9"/>
        <v>0</v>
      </c>
      <c r="Q76" s="21">
        <v>270</v>
      </c>
      <c r="R76" s="22">
        <f t="shared" si="10"/>
        <v>0</v>
      </c>
      <c r="S76" s="23">
        <f t="shared" si="11"/>
        <v>1.6</v>
      </c>
      <c r="T76" s="48"/>
      <c r="U76" s="52">
        <v>160</v>
      </c>
      <c r="V76" s="52">
        <f t="shared" si="12"/>
        <v>1.28</v>
      </c>
      <c r="W76" s="52">
        <f t="shared" si="13"/>
        <v>0</v>
      </c>
      <c r="X76" s="43"/>
      <c r="Y76" s="43"/>
    </row>
    <row r="77" spans="1:25" x14ac:dyDescent="0.25">
      <c r="A77" s="24" t="s">
        <v>74</v>
      </c>
      <c r="B77" s="16" t="s">
        <v>53</v>
      </c>
      <c r="C77" s="25"/>
      <c r="D77" s="26"/>
      <c r="E77" s="26"/>
      <c r="F77" s="27"/>
      <c r="G77" s="25"/>
      <c r="H77" s="26"/>
      <c r="I77" s="26">
        <v>3.5000000000000001E-3</v>
      </c>
      <c r="J77" s="71"/>
      <c r="K77" s="26"/>
      <c r="L77" s="27"/>
      <c r="M77" s="20">
        <f t="shared" si="7"/>
        <v>0</v>
      </c>
      <c r="N77" s="21">
        <v>200</v>
      </c>
      <c r="O77" s="22">
        <f t="shared" si="8"/>
        <v>0</v>
      </c>
      <c r="P77" s="20">
        <f t="shared" si="9"/>
        <v>3.5000000000000001E-3</v>
      </c>
      <c r="Q77" s="21">
        <v>270</v>
      </c>
      <c r="R77" s="22">
        <f t="shared" si="10"/>
        <v>0.94500000000000006</v>
      </c>
      <c r="S77" s="23">
        <f t="shared" si="11"/>
        <v>0.94500000000000006</v>
      </c>
      <c r="T77" s="48"/>
      <c r="U77" s="52"/>
      <c r="V77" s="52"/>
      <c r="W77" s="52"/>
      <c r="X77" s="43"/>
      <c r="Y77" s="43"/>
    </row>
    <row r="78" spans="1:25" x14ac:dyDescent="0.25">
      <c r="A78" s="24" t="s">
        <v>134</v>
      </c>
      <c r="B78" s="16" t="s">
        <v>53</v>
      </c>
      <c r="C78" s="25"/>
      <c r="D78" s="26"/>
      <c r="E78" s="26"/>
      <c r="F78" s="27"/>
      <c r="G78" s="25"/>
      <c r="H78" s="73">
        <v>1.0000000000000001E-5</v>
      </c>
      <c r="I78" s="26"/>
      <c r="J78" s="71"/>
      <c r="K78" s="26"/>
      <c r="L78" s="27"/>
      <c r="M78" s="20">
        <f t="shared" si="7"/>
        <v>0</v>
      </c>
      <c r="N78" s="21">
        <v>200</v>
      </c>
      <c r="O78" s="22">
        <f t="shared" si="8"/>
        <v>0</v>
      </c>
      <c r="P78" s="20">
        <f t="shared" si="9"/>
        <v>1.0000000000000001E-5</v>
      </c>
      <c r="Q78" s="21">
        <v>270</v>
      </c>
      <c r="R78" s="22">
        <f t="shared" si="10"/>
        <v>2.7000000000000001E-3</v>
      </c>
      <c r="S78" s="23">
        <f t="shared" si="11"/>
        <v>2.7000000000000001E-3</v>
      </c>
      <c r="T78" s="48"/>
      <c r="U78" s="53"/>
      <c r="V78" s="53">
        <f>SUM(V52:V77)</f>
        <v>81.027996000000002</v>
      </c>
      <c r="W78" s="53">
        <f>SUM(W52:W77)</f>
        <v>77.336624000000015</v>
      </c>
      <c r="X78" s="43"/>
      <c r="Y78" s="43"/>
    </row>
    <row r="79" spans="1:25" ht="15.75" thickBot="1" x14ac:dyDescent="0.3">
      <c r="A79" s="32"/>
      <c r="B79" s="45" t="s">
        <v>53</v>
      </c>
      <c r="C79" s="33"/>
      <c r="D79" s="34"/>
      <c r="E79" s="34"/>
      <c r="F79" s="35"/>
      <c r="G79" s="33"/>
      <c r="H79" s="34"/>
      <c r="I79" s="34"/>
      <c r="J79" s="34"/>
      <c r="K79" s="34"/>
      <c r="L79" s="35"/>
      <c r="M79" s="39">
        <f t="shared" si="7"/>
        <v>0</v>
      </c>
      <c r="N79" s="21">
        <v>200</v>
      </c>
      <c r="O79" s="41">
        <f t="shared" si="8"/>
        <v>0</v>
      </c>
      <c r="P79" s="39">
        <f t="shared" si="9"/>
        <v>0</v>
      </c>
      <c r="Q79" s="21">
        <v>270</v>
      </c>
      <c r="R79" s="41">
        <f t="shared" si="10"/>
        <v>0</v>
      </c>
      <c r="S79" s="42">
        <f t="shared" si="11"/>
        <v>0</v>
      </c>
      <c r="T79" s="50"/>
      <c r="U79" s="80"/>
      <c r="V79" s="80"/>
      <c r="W79" s="81">
        <f>V78+W78</f>
        <v>158.36462</v>
      </c>
      <c r="X79" s="43"/>
      <c r="Y79" s="43"/>
    </row>
    <row r="80" spans="1:25" x14ac:dyDescent="0.25">
      <c r="A80" s="4"/>
      <c r="B80" s="4"/>
      <c r="C80" s="4"/>
      <c r="D80" s="4"/>
      <c r="E80" s="116"/>
      <c r="F80" s="116"/>
      <c r="G80" s="116"/>
      <c r="H80" s="116"/>
      <c r="I80" s="4"/>
      <c r="J80" s="4"/>
      <c r="K80" s="4"/>
      <c r="L80" s="4"/>
      <c r="M80" s="4"/>
      <c r="N80" s="4"/>
      <c r="O80" s="4"/>
      <c r="P80" s="4"/>
      <c r="Q80" s="4"/>
      <c r="R80" s="4"/>
      <c r="S80" s="36"/>
      <c r="T80" s="4"/>
    </row>
    <row r="81" spans="1:20" x14ac:dyDescent="0.25">
      <c r="A81" s="4" t="s">
        <v>54</v>
      </c>
      <c r="B81" s="4"/>
      <c r="C81" s="4"/>
      <c r="D81" s="4"/>
      <c r="E81" s="117" t="s">
        <v>55</v>
      </c>
      <c r="F81" s="117"/>
      <c r="G81" s="117"/>
      <c r="H81" s="117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</sheetData>
  <mergeCells count="52">
    <mergeCell ref="C1:L1"/>
    <mergeCell ref="M1:P1"/>
    <mergeCell ref="C2:K2"/>
    <mergeCell ref="M2:P2"/>
    <mergeCell ref="C3:J3"/>
    <mergeCell ref="M3:P3"/>
    <mergeCell ref="A4:A6"/>
    <mergeCell ref="B4:B6"/>
    <mergeCell ref="C4:F4"/>
    <mergeCell ref="G4:L4"/>
    <mergeCell ref="M4:O5"/>
    <mergeCell ref="K5:K6"/>
    <mergeCell ref="L5:L6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E36:H36"/>
    <mergeCell ref="E37:H37"/>
    <mergeCell ref="C45:L45"/>
    <mergeCell ref="M45:P45"/>
    <mergeCell ref="C46:K46"/>
    <mergeCell ref="M46:P46"/>
    <mergeCell ref="C47:J47"/>
    <mergeCell ref="M47:P47"/>
    <mergeCell ref="A48:A50"/>
    <mergeCell ref="B48:B50"/>
    <mergeCell ref="C48:F48"/>
    <mergeCell ref="G48:L48"/>
    <mergeCell ref="M48:O49"/>
    <mergeCell ref="P48:R49"/>
    <mergeCell ref="K49:K50"/>
    <mergeCell ref="L49:L50"/>
    <mergeCell ref="E80:H80"/>
    <mergeCell ref="E81:H81"/>
    <mergeCell ref="S48:S50"/>
    <mergeCell ref="T48:T50"/>
    <mergeCell ref="C49:C50"/>
    <mergeCell ref="D49:D50"/>
    <mergeCell ref="E49:E50"/>
    <mergeCell ref="F49:F50"/>
    <mergeCell ref="G49:G50"/>
    <mergeCell ref="H49:H50"/>
    <mergeCell ref="I49:I50"/>
    <mergeCell ref="J49:J50"/>
  </mergeCells>
  <pageMargins left="0.7" right="0.7" top="0.75" bottom="0.75" header="0.3" footer="0.3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Y88"/>
  <sheetViews>
    <sheetView topLeftCell="A54" zoomScale="120" zoomScaleNormal="120" workbookViewId="0">
      <selection activeCell="A81" sqref="A81:XFD81"/>
    </sheetView>
  </sheetViews>
  <sheetFormatPr defaultRowHeight="15" x14ac:dyDescent="0.25"/>
  <cols>
    <col min="1" max="1" width="20" customWidth="1"/>
    <col min="2" max="2" width="3.42578125" customWidth="1"/>
  </cols>
  <sheetData>
    <row r="1" spans="1:25" x14ac:dyDescent="0.25">
      <c r="A1" s="79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208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46" t="s">
        <v>35</v>
      </c>
      <c r="D3" s="146"/>
      <c r="E3" s="146"/>
      <c r="F3" s="146"/>
      <c r="G3" s="146"/>
      <c r="H3" s="146"/>
      <c r="I3" s="146"/>
      <c r="J3" s="146"/>
      <c r="K3" s="4"/>
      <c r="L3" s="4"/>
      <c r="M3" s="150"/>
      <c r="N3" s="150"/>
      <c r="O3" s="150"/>
      <c r="P3" s="150"/>
      <c r="Q3" s="4"/>
      <c r="R3" s="4"/>
      <c r="S3" s="4"/>
      <c r="T3" s="4"/>
    </row>
    <row r="4" spans="1:25" ht="14.25" customHeight="1" x14ac:dyDescent="0.25">
      <c r="A4" s="99" t="s">
        <v>36</v>
      </c>
      <c r="B4" s="102" t="s">
        <v>37</v>
      </c>
      <c r="C4" s="147" t="s">
        <v>38</v>
      </c>
      <c r="D4" s="148"/>
      <c r="E4" s="148"/>
      <c r="F4" s="149"/>
      <c r="G4" s="147" t="s">
        <v>39</v>
      </c>
      <c r="H4" s="148"/>
      <c r="I4" s="148"/>
      <c r="J4" s="148"/>
      <c r="K4" s="148"/>
      <c r="L4" s="149"/>
      <c r="M4" s="140" t="s">
        <v>40</v>
      </c>
      <c r="N4" s="141"/>
      <c r="O4" s="142"/>
      <c r="P4" s="140" t="s">
        <v>41</v>
      </c>
      <c r="Q4" s="141"/>
      <c r="R4" s="142"/>
      <c r="S4" s="154" t="s">
        <v>42</v>
      </c>
      <c r="T4" s="15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171</v>
      </c>
      <c r="D5" s="124" t="s">
        <v>13</v>
      </c>
      <c r="E5" s="124" t="s">
        <v>64</v>
      </c>
      <c r="F5" s="126" t="s">
        <v>144</v>
      </c>
      <c r="G5" s="157" t="s">
        <v>210</v>
      </c>
      <c r="H5" s="124" t="s">
        <v>19</v>
      </c>
      <c r="I5" s="159" t="s">
        <v>20</v>
      </c>
      <c r="J5" s="124" t="s">
        <v>27</v>
      </c>
      <c r="K5" s="124" t="s">
        <v>21</v>
      </c>
      <c r="L5" s="126" t="s">
        <v>44</v>
      </c>
      <c r="M5" s="143"/>
      <c r="N5" s="144"/>
      <c r="O5" s="145"/>
      <c r="P5" s="143"/>
      <c r="Q5" s="144"/>
      <c r="R5" s="145"/>
      <c r="S5" s="155"/>
      <c r="T5" s="15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5"/>
      <c r="F6" s="127"/>
      <c r="G6" s="158"/>
      <c r="H6" s="125"/>
      <c r="I6" s="160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56"/>
      <c r="T6" s="15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49</v>
      </c>
      <c r="D7" s="10" t="s">
        <v>49</v>
      </c>
      <c r="E7" s="10" t="s">
        <v>209</v>
      </c>
      <c r="F7" s="37" t="s">
        <v>49</v>
      </c>
      <c r="G7" s="38" t="s">
        <v>52</v>
      </c>
      <c r="H7" s="10" t="s">
        <v>50</v>
      </c>
      <c r="I7" s="77" t="s">
        <v>49</v>
      </c>
      <c r="J7" s="10" t="s">
        <v>158</v>
      </c>
      <c r="K7" s="10" t="s">
        <v>49</v>
      </c>
      <c r="L7" s="78" t="s">
        <v>141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102</v>
      </c>
      <c r="B8" s="16" t="s">
        <v>53</v>
      </c>
      <c r="C8" s="17">
        <v>5.7000000000000002E-2</v>
      </c>
      <c r="D8" s="18"/>
      <c r="E8" s="18"/>
      <c r="F8" s="19"/>
      <c r="G8" s="17"/>
      <c r="H8" s="70"/>
      <c r="I8" s="18"/>
      <c r="J8" s="70"/>
      <c r="K8" s="18"/>
      <c r="L8" s="19"/>
      <c r="M8" s="20">
        <f>C8+D8+E8+F8</f>
        <v>5.7000000000000002E-2</v>
      </c>
      <c r="N8" s="21">
        <v>140</v>
      </c>
      <c r="O8" s="22">
        <f>M8*N8</f>
        <v>7.98</v>
      </c>
      <c r="P8" s="20">
        <f>G8+H8+I8+J8+K8+L8</f>
        <v>0</v>
      </c>
      <c r="Q8" s="21">
        <v>240</v>
      </c>
      <c r="R8" s="22">
        <f>P8*Q8</f>
        <v>0</v>
      </c>
      <c r="S8" s="23">
        <f>O8+R8</f>
        <v>7.98</v>
      </c>
      <c r="T8" s="48"/>
      <c r="U8" s="52">
        <v>300</v>
      </c>
      <c r="V8" s="52">
        <f>M8*U8</f>
        <v>17.100000000000001</v>
      </c>
      <c r="W8" s="52">
        <f>P8*U8</f>
        <v>0</v>
      </c>
      <c r="X8" s="43"/>
      <c r="Y8" s="43"/>
    </row>
    <row r="9" spans="1:25" x14ac:dyDescent="0.25">
      <c r="A9" s="24" t="s">
        <v>116</v>
      </c>
      <c r="B9" s="16" t="s">
        <v>53</v>
      </c>
      <c r="C9" s="25">
        <v>1.4999999999999999E-2</v>
      </c>
      <c r="D9" s="26"/>
      <c r="E9" s="26"/>
      <c r="F9" s="27"/>
      <c r="G9" s="25"/>
      <c r="H9" s="71"/>
      <c r="I9" s="26"/>
      <c r="J9" s="71"/>
      <c r="K9" s="26"/>
      <c r="L9" s="27"/>
      <c r="M9" s="20">
        <f t="shared" ref="M9:M38" si="0">C9+D9+E9+F9</f>
        <v>1.4999999999999999E-2</v>
      </c>
      <c r="N9" s="21">
        <v>140</v>
      </c>
      <c r="O9" s="22">
        <f t="shared" ref="O9:O38" si="1">M9*N9</f>
        <v>2.1</v>
      </c>
      <c r="P9" s="20">
        <f t="shared" ref="P9:P38" si="2">G9+H9+I9+J9+K9+L9</f>
        <v>0</v>
      </c>
      <c r="Q9" s="21">
        <v>240</v>
      </c>
      <c r="R9" s="22">
        <f t="shared" ref="R9:R38" si="3">P9*Q9</f>
        <v>0</v>
      </c>
      <c r="S9" s="23">
        <f t="shared" ref="S9:S38" si="4">O9+R9</f>
        <v>2.1</v>
      </c>
      <c r="T9" s="49"/>
      <c r="U9" s="52">
        <v>55</v>
      </c>
      <c r="V9" s="52">
        <f t="shared" ref="V9:V38" si="5">M9*U9</f>
        <v>0.82499999999999996</v>
      </c>
      <c r="W9" s="52">
        <f t="shared" ref="W9:W38" si="6">P9*U9</f>
        <v>0</v>
      </c>
      <c r="X9" s="43"/>
      <c r="Y9" s="43"/>
    </row>
    <row r="10" spans="1:25" x14ac:dyDescent="0.25">
      <c r="A10" s="24" t="s">
        <v>74</v>
      </c>
      <c r="B10" s="16" t="s">
        <v>53</v>
      </c>
      <c r="C10" s="25">
        <v>6.0499999999999998E-2</v>
      </c>
      <c r="D10" s="26"/>
      <c r="E10" s="26"/>
      <c r="F10" s="27"/>
      <c r="G10" s="25"/>
      <c r="H10" s="71"/>
      <c r="I10" s="26"/>
      <c r="J10" s="71">
        <v>1.6E-2</v>
      </c>
      <c r="K10" s="26"/>
      <c r="L10" s="27"/>
      <c r="M10" s="20">
        <f t="shared" si="0"/>
        <v>6.0499999999999998E-2</v>
      </c>
      <c r="N10" s="21">
        <v>140</v>
      </c>
      <c r="O10" s="22">
        <f t="shared" si="1"/>
        <v>8.4699999999999989</v>
      </c>
      <c r="P10" s="20">
        <f t="shared" si="2"/>
        <v>1.6E-2</v>
      </c>
      <c r="Q10" s="21">
        <v>240</v>
      </c>
      <c r="R10" s="22">
        <f t="shared" si="3"/>
        <v>3.84</v>
      </c>
      <c r="S10" s="23">
        <f t="shared" si="4"/>
        <v>12.309999999999999</v>
      </c>
      <c r="T10" s="49"/>
      <c r="U10" s="52">
        <v>70</v>
      </c>
      <c r="V10" s="52">
        <f t="shared" si="5"/>
        <v>4.2349999999999994</v>
      </c>
      <c r="W10" s="52">
        <f t="shared" si="6"/>
        <v>1.1200000000000001</v>
      </c>
      <c r="X10" s="43"/>
      <c r="Y10" s="43"/>
    </row>
    <row r="11" spans="1:25" x14ac:dyDescent="0.25">
      <c r="A11" s="24" t="s">
        <v>96</v>
      </c>
      <c r="B11" s="16" t="s">
        <v>97</v>
      </c>
      <c r="C11" s="25">
        <v>6.0000000000000001E-3</v>
      </c>
      <c r="D11" s="26"/>
      <c r="E11" s="26"/>
      <c r="F11" s="27"/>
      <c r="G11" s="25"/>
      <c r="H11" s="71"/>
      <c r="I11" s="26"/>
      <c r="J11" s="71">
        <v>6.4000000000000003E-3</v>
      </c>
      <c r="K11" s="26"/>
      <c r="L11" s="27"/>
      <c r="M11" s="20">
        <f t="shared" si="0"/>
        <v>6.0000000000000001E-3</v>
      </c>
      <c r="N11" s="21">
        <v>140</v>
      </c>
      <c r="O11" s="22">
        <f t="shared" si="1"/>
        <v>0.84</v>
      </c>
      <c r="P11" s="20">
        <f t="shared" si="2"/>
        <v>6.4000000000000003E-3</v>
      </c>
      <c r="Q11" s="21">
        <v>240</v>
      </c>
      <c r="R11" s="22">
        <f t="shared" si="3"/>
        <v>1.536</v>
      </c>
      <c r="S11" s="23">
        <f t="shared" si="4"/>
        <v>2.3759999999999999</v>
      </c>
      <c r="T11" s="49"/>
      <c r="U11" s="52">
        <v>182.5</v>
      </c>
      <c r="V11" s="52">
        <f t="shared" si="5"/>
        <v>1.095</v>
      </c>
      <c r="W11" s="52">
        <f t="shared" si="6"/>
        <v>1.1680000000000001</v>
      </c>
      <c r="X11" s="43"/>
      <c r="Y11" s="43"/>
    </row>
    <row r="12" spans="1:25" x14ac:dyDescent="0.25">
      <c r="A12" s="24" t="s">
        <v>75</v>
      </c>
      <c r="B12" s="16" t="s">
        <v>53</v>
      </c>
      <c r="C12" s="25">
        <v>1.0999999999999999E-2</v>
      </c>
      <c r="D12" s="26">
        <v>1.4999999999999999E-2</v>
      </c>
      <c r="E12" s="26"/>
      <c r="F12" s="27"/>
      <c r="G12" s="25"/>
      <c r="H12" s="71"/>
      <c r="I12" s="26"/>
      <c r="J12" s="71"/>
      <c r="K12" s="26"/>
      <c r="L12" s="27"/>
      <c r="M12" s="20">
        <f t="shared" si="0"/>
        <v>2.5999999999999999E-2</v>
      </c>
      <c r="N12" s="21">
        <v>140</v>
      </c>
      <c r="O12" s="22">
        <f t="shared" si="1"/>
        <v>3.6399999999999997</v>
      </c>
      <c r="P12" s="20">
        <f t="shared" si="2"/>
        <v>0</v>
      </c>
      <c r="Q12" s="21">
        <v>240</v>
      </c>
      <c r="R12" s="22">
        <f t="shared" si="3"/>
        <v>0</v>
      </c>
      <c r="S12" s="23">
        <f t="shared" si="4"/>
        <v>3.6399999999999997</v>
      </c>
      <c r="T12" s="49"/>
      <c r="U12" s="52">
        <v>85</v>
      </c>
      <c r="V12" s="52">
        <f t="shared" si="5"/>
        <v>2.21</v>
      </c>
      <c r="W12" s="52">
        <f t="shared" si="6"/>
        <v>0</v>
      </c>
      <c r="X12" s="43"/>
      <c r="Y12" s="43"/>
    </row>
    <row r="13" spans="1:25" x14ac:dyDescent="0.25">
      <c r="A13" s="24" t="s">
        <v>91</v>
      </c>
      <c r="B13" s="16" t="s">
        <v>53</v>
      </c>
      <c r="C13" s="25">
        <v>2E-3</v>
      </c>
      <c r="D13" s="26"/>
      <c r="E13" s="26"/>
      <c r="F13" s="27"/>
      <c r="G13" s="25"/>
      <c r="H13" s="71"/>
      <c r="I13" s="26"/>
      <c r="J13" s="71"/>
      <c r="K13" s="26"/>
      <c r="L13" s="27"/>
      <c r="M13" s="20">
        <f t="shared" si="0"/>
        <v>2E-3</v>
      </c>
      <c r="N13" s="21">
        <v>140</v>
      </c>
      <c r="O13" s="22">
        <f t="shared" si="1"/>
        <v>0.28000000000000003</v>
      </c>
      <c r="P13" s="20">
        <f t="shared" si="2"/>
        <v>0</v>
      </c>
      <c r="Q13" s="21">
        <v>240</v>
      </c>
      <c r="R13" s="22">
        <f t="shared" si="3"/>
        <v>0</v>
      </c>
      <c r="S13" s="23">
        <f t="shared" si="4"/>
        <v>0.28000000000000003</v>
      </c>
      <c r="T13" s="49"/>
      <c r="U13" s="52">
        <v>44</v>
      </c>
      <c r="V13" s="52">
        <f t="shared" si="5"/>
        <v>8.7999999999999995E-2</v>
      </c>
      <c r="W13" s="52">
        <f t="shared" si="6"/>
        <v>0</v>
      </c>
      <c r="X13" s="43"/>
      <c r="Y13" s="43"/>
    </row>
    <row r="14" spans="1:25" x14ac:dyDescent="0.25">
      <c r="A14" s="24" t="s">
        <v>92</v>
      </c>
      <c r="B14" s="16" t="s">
        <v>53</v>
      </c>
      <c r="C14" s="25">
        <v>4.0000000000000001E-3</v>
      </c>
      <c r="D14" s="26"/>
      <c r="E14" s="26"/>
      <c r="F14" s="27"/>
      <c r="G14" s="25"/>
      <c r="H14" s="71"/>
      <c r="I14" s="26"/>
      <c r="J14" s="71"/>
      <c r="K14" s="26"/>
      <c r="L14" s="27"/>
      <c r="M14" s="20">
        <f t="shared" si="0"/>
        <v>4.0000000000000001E-3</v>
      </c>
      <c r="N14" s="21">
        <v>140</v>
      </c>
      <c r="O14" s="22">
        <f t="shared" si="1"/>
        <v>0.56000000000000005</v>
      </c>
      <c r="P14" s="20">
        <f t="shared" si="2"/>
        <v>0</v>
      </c>
      <c r="Q14" s="21">
        <v>240</v>
      </c>
      <c r="R14" s="22">
        <f t="shared" si="3"/>
        <v>0</v>
      </c>
      <c r="S14" s="23">
        <f t="shared" si="4"/>
        <v>0.56000000000000005</v>
      </c>
      <c r="T14" s="49"/>
      <c r="U14" s="52">
        <v>220</v>
      </c>
      <c r="V14" s="52">
        <f t="shared" si="5"/>
        <v>0.88</v>
      </c>
      <c r="W14" s="52">
        <f t="shared" si="6"/>
        <v>0</v>
      </c>
      <c r="X14" s="43"/>
      <c r="Y14" s="43"/>
    </row>
    <row r="15" spans="1:25" x14ac:dyDescent="0.25">
      <c r="A15" s="24" t="s">
        <v>117</v>
      </c>
      <c r="B15" s="16" t="s">
        <v>53</v>
      </c>
      <c r="C15" s="25">
        <v>4.0000000000000001E-3</v>
      </c>
      <c r="D15" s="26"/>
      <c r="E15" s="26"/>
      <c r="F15" s="27"/>
      <c r="G15" s="25"/>
      <c r="H15" s="71"/>
      <c r="I15" s="26"/>
      <c r="J15" s="71"/>
      <c r="K15" s="26"/>
      <c r="L15" s="27"/>
      <c r="M15" s="20">
        <f t="shared" si="0"/>
        <v>4.0000000000000001E-3</v>
      </c>
      <c r="N15" s="21">
        <v>140</v>
      </c>
      <c r="O15" s="22">
        <f t="shared" si="1"/>
        <v>0.56000000000000005</v>
      </c>
      <c r="P15" s="20">
        <f t="shared" si="2"/>
        <v>0</v>
      </c>
      <c r="Q15" s="21">
        <v>240</v>
      </c>
      <c r="R15" s="22">
        <f t="shared" si="3"/>
        <v>0</v>
      </c>
      <c r="S15" s="23">
        <f t="shared" si="4"/>
        <v>0.56000000000000005</v>
      </c>
      <c r="T15" s="49"/>
      <c r="U15" s="52">
        <v>127</v>
      </c>
      <c r="V15" s="52">
        <f t="shared" si="5"/>
        <v>0.50800000000000001</v>
      </c>
      <c r="W15" s="52">
        <f t="shared" si="6"/>
        <v>0</v>
      </c>
      <c r="X15" s="43"/>
      <c r="Y15" s="43"/>
    </row>
    <row r="16" spans="1:25" x14ac:dyDescent="0.25">
      <c r="A16" s="24" t="s">
        <v>76</v>
      </c>
      <c r="B16" s="16" t="s">
        <v>53</v>
      </c>
      <c r="C16" s="25">
        <v>9.4999999999999998E-3</v>
      </c>
      <c r="D16" s="29"/>
      <c r="E16" s="26"/>
      <c r="F16" s="27"/>
      <c r="G16" s="25"/>
      <c r="H16" s="71"/>
      <c r="I16" s="26">
        <v>8.9999999999999993E-3</v>
      </c>
      <c r="J16" s="71">
        <v>1.0200000000000001E-2</v>
      </c>
      <c r="K16" s="26"/>
      <c r="L16" s="27"/>
      <c r="M16" s="20">
        <f t="shared" si="0"/>
        <v>9.4999999999999998E-3</v>
      </c>
      <c r="N16" s="21">
        <v>140</v>
      </c>
      <c r="O16" s="22">
        <f t="shared" si="1"/>
        <v>1.33</v>
      </c>
      <c r="P16" s="20">
        <f t="shared" si="2"/>
        <v>1.9200000000000002E-2</v>
      </c>
      <c r="Q16" s="21">
        <v>240</v>
      </c>
      <c r="R16" s="22">
        <f t="shared" si="3"/>
        <v>4.6080000000000005</v>
      </c>
      <c r="S16" s="23">
        <f t="shared" si="4"/>
        <v>5.9380000000000006</v>
      </c>
      <c r="T16" s="49"/>
      <c r="U16" s="52">
        <v>622.52</v>
      </c>
      <c r="V16" s="52">
        <f t="shared" si="5"/>
        <v>5.9139399999999993</v>
      </c>
      <c r="W16" s="52">
        <f t="shared" si="6"/>
        <v>11.952384</v>
      </c>
      <c r="X16" s="43"/>
      <c r="Y16" s="43"/>
    </row>
    <row r="17" spans="1:25" x14ac:dyDescent="0.25">
      <c r="A17" s="24" t="s">
        <v>123</v>
      </c>
      <c r="B17" s="16" t="s">
        <v>53</v>
      </c>
      <c r="C17" s="46">
        <v>3.0000000000000001E-5</v>
      </c>
      <c r="D17" s="29"/>
      <c r="E17" s="26"/>
      <c r="F17" s="27"/>
      <c r="G17" s="25"/>
      <c r="H17" s="71"/>
      <c r="I17" s="26"/>
      <c r="J17" s="71"/>
      <c r="K17" s="26"/>
      <c r="L17" s="27"/>
      <c r="M17" s="20">
        <f t="shared" si="0"/>
        <v>3.0000000000000001E-5</v>
      </c>
      <c r="N17" s="21">
        <v>140</v>
      </c>
      <c r="O17" s="22">
        <f t="shared" si="1"/>
        <v>4.1999999999999997E-3</v>
      </c>
      <c r="P17" s="20">
        <f t="shared" si="2"/>
        <v>0</v>
      </c>
      <c r="Q17" s="21">
        <v>240</v>
      </c>
      <c r="R17" s="22">
        <f t="shared" si="3"/>
        <v>0</v>
      </c>
      <c r="S17" s="23">
        <f t="shared" si="4"/>
        <v>4.1999999999999997E-3</v>
      </c>
      <c r="T17" s="49"/>
      <c r="U17" s="52"/>
      <c r="V17" s="52"/>
      <c r="W17" s="52"/>
      <c r="X17" s="43"/>
      <c r="Y17" s="43"/>
    </row>
    <row r="18" spans="1:25" x14ac:dyDescent="0.25">
      <c r="A18" s="24" t="s">
        <v>110</v>
      </c>
      <c r="B18" s="16" t="s">
        <v>53</v>
      </c>
      <c r="C18" s="28"/>
      <c r="D18" s="26">
        <v>5.0000000000000001E-4</v>
      </c>
      <c r="E18" s="26"/>
      <c r="F18" s="27"/>
      <c r="G18" s="25"/>
      <c r="H18" s="71"/>
      <c r="I18" s="26"/>
      <c r="J18" s="71"/>
      <c r="K18" s="26"/>
      <c r="L18" s="27"/>
      <c r="M18" s="20">
        <f t="shared" si="0"/>
        <v>5.0000000000000001E-4</v>
      </c>
      <c r="N18" s="21">
        <v>140</v>
      </c>
      <c r="O18" s="22">
        <f t="shared" si="1"/>
        <v>7.0000000000000007E-2</v>
      </c>
      <c r="P18" s="20">
        <f t="shared" si="2"/>
        <v>0</v>
      </c>
      <c r="Q18" s="21">
        <v>240</v>
      </c>
      <c r="R18" s="22">
        <f t="shared" si="3"/>
        <v>0</v>
      </c>
      <c r="S18" s="23">
        <f t="shared" si="4"/>
        <v>7.0000000000000007E-2</v>
      </c>
      <c r="T18" s="49"/>
      <c r="U18" s="52">
        <v>400</v>
      </c>
      <c r="V18" s="52">
        <f t="shared" si="5"/>
        <v>0.2</v>
      </c>
      <c r="W18" s="52">
        <f t="shared" si="6"/>
        <v>0</v>
      </c>
      <c r="X18" s="43"/>
      <c r="Y18" s="43"/>
    </row>
    <row r="19" spans="1:25" x14ac:dyDescent="0.25">
      <c r="A19" s="24" t="s">
        <v>78</v>
      </c>
      <c r="B19" s="16" t="s">
        <v>53</v>
      </c>
      <c r="C19" s="28"/>
      <c r="D19" s="26"/>
      <c r="E19" s="26">
        <v>7.1999999999999995E-2</v>
      </c>
      <c r="F19" s="27"/>
      <c r="G19" s="25"/>
      <c r="H19" s="71"/>
      <c r="I19" s="26"/>
      <c r="J19" s="71"/>
      <c r="K19" s="26"/>
      <c r="L19" s="27"/>
      <c r="M19" s="20">
        <f t="shared" si="0"/>
        <v>7.1999999999999995E-2</v>
      </c>
      <c r="N19" s="21">
        <v>140</v>
      </c>
      <c r="O19" s="22">
        <f t="shared" si="1"/>
        <v>10.08</v>
      </c>
      <c r="P19" s="20">
        <f t="shared" si="2"/>
        <v>0</v>
      </c>
      <c r="Q19" s="21">
        <v>240</v>
      </c>
      <c r="R19" s="22">
        <f t="shared" si="3"/>
        <v>0</v>
      </c>
      <c r="S19" s="23">
        <f t="shared" si="4"/>
        <v>10.08</v>
      </c>
      <c r="T19" s="49"/>
      <c r="U19" s="52">
        <v>89.5</v>
      </c>
      <c r="V19" s="52">
        <f t="shared" si="5"/>
        <v>6.444</v>
      </c>
      <c r="W19" s="52">
        <f t="shared" si="6"/>
        <v>0</v>
      </c>
      <c r="X19" s="43"/>
      <c r="Y19" s="43"/>
    </row>
    <row r="20" spans="1:25" x14ac:dyDescent="0.25">
      <c r="A20" s="24" t="s">
        <v>90</v>
      </c>
      <c r="B20" s="16" t="s">
        <v>53</v>
      </c>
      <c r="C20" s="28"/>
      <c r="D20" s="26"/>
      <c r="E20" s="26"/>
      <c r="F20" s="27"/>
      <c r="G20" s="25"/>
      <c r="H20" s="71"/>
      <c r="I20" s="26"/>
      <c r="J20" s="71">
        <v>2.0799999999999999E-2</v>
      </c>
      <c r="K20" s="26"/>
      <c r="L20" s="27">
        <v>0.05</v>
      </c>
      <c r="M20" s="20">
        <f t="shared" si="0"/>
        <v>0</v>
      </c>
      <c r="N20" s="21">
        <v>140</v>
      </c>
      <c r="O20" s="22">
        <f t="shared" si="1"/>
        <v>0</v>
      </c>
      <c r="P20" s="20">
        <f t="shared" si="2"/>
        <v>7.0800000000000002E-2</v>
      </c>
      <c r="Q20" s="21">
        <v>240</v>
      </c>
      <c r="R20" s="22">
        <f t="shared" si="3"/>
        <v>16.992000000000001</v>
      </c>
      <c r="S20" s="23">
        <f t="shared" si="4"/>
        <v>16.992000000000001</v>
      </c>
      <c r="T20" s="49"/>
      <c r="U20" s="52">
        <v>67.349999999999994</v>
      </c>
      <c r="V20" s="52">
        <f t="shared" si="5"/>
        <v>0</v>
      </c>
      <c r="W20" s="52">
        <f t="shared" si="6"/>
        <v>4.7683799999999996</v>
      </c>
      <c r="X20" s="43"/>
      <c r="Y20" s="43"/>
    </row>
    <row r="21" spans="1:25" x14ac:dyDescent="0.25">
      <c r="A21" s="24" t="s">
        <v>77</v>
      </c>
      <c r="B21" s="16" t="s">
        <v>53</v>
      </c>
      <c r="C21" s="28"/>
      <c r="D21" s="26"/>
      <c r="E21" s="26">
        <v>1.6E-2</v>
      </c>
      <c r="F21" s="27"/>
      <c r="G21" s="25"/>
      <c r="H21" s="71"/>
      <c r="I21" s="26"/>
      <c r="J21" s="71"/>
      <c r="K21" s="26"/>
      <c r="L21" s="27"/>
      <c r="M21" s="20">
        <f t="shared" si="0"/>
        <v>1.6E-2</v>
      </c>
      <c r="N21" s="21">
        <v>140</v>
      </c>
      <c r="O21" s="22">
        <f t="shared" si="1"/>
        <v>2.2400000000000002</v>
      </c>
      <c r="P21" s="20">
        <f t="shared" si="2"/>
        <v>0</v>
      </c>
      <c r="Q21" s="21">
        <v>240</v>
      </c>
      <c r="R21" s="22">
        <f t="shared" si="3"/>
        <v>0</v>
      </c>
      <c r="S21" s="23">
        <f t="shared" si="4"/>
        <v>2.2400000000000002</v>
      </c>
      <c r="T21" s="49"/>
      <c r="U21" s="52">
        <v>767</v>
      </c>
      <c r="V21" s="52">
        <f t="shared" si="5"/>
        <v>12.272</v>
      </c>
      <c r="W21" s="52">
        <f t="shared" si="6"/>
        <v>0</v>
      </c>
      <c r="X21" s="43"/>
      <c r="Y21" s="43"/>
    </row>
    <row r="22" spans="1:25" x14ac:dyDescent="0.25">
      <c r="A22" s="24" t="s">
        <v>150</v>
      </c>
      <c r="B22" s="16" t="s">
        <v>53</v>
      </c>
      <c r="C22" s="28"/>
      <c r="D22" s="26"/>
      <c r="E22" s="26"/>
      <c r="F22" s="27">
        <v>0.20599999999999999</v>
      </c>
      <c r="G22" s="25"/>
      <c r="H22" s="71"/>
      <c r="I22" s="26"/>
      <c r="J22" s="71"/>
      <c r="K22" s="26"/>
      <c r="L22" s="27"/>
      <c r="M22" s="20">
        <f t="shared" si="0"/>
        <v>0.20599999999999999</v>
      </c>
      <c r="N22" s="21">
        <v>140</v>
      </c>
      <c r="O22" s="22">
        <f t="shared" si="1"/>
        <v>28.84</v>
      </c>
      <c r="P22" s="20">
        <f t="shared" si="2"/>
        <v>0</v>
      </c>
      <c r="Q22" s="21">
        <v>240</v>
      </c>
      <c r="R22" s="22">
        <f t="shared" si="3"/>
        <v>0</v>
      </c>
      <c r="S22" s="23">
        <f t="shared" si="4"/>
        <v>28.84</v>
      </c>
      <c r="T22" s="49"/>
      <c r="U22" s="52">
        <v>94</v>
      </c>
      <c r="V22" s="52">
        <f t="shared" si="5"/>
        <v>19.363999999999997</v>
      </c>
      <c r="W22" s="52">
        <f t="shared" si="6"/>
        <v>0</v>
      </c>
      <c r="X22" s="43"/>
      <c r="Y22" s="43"/>
    </row>
    <row r="23" spans="1:25" x14ac:dyDescent="0.25">
      <c r="A23" s="24" t="s">
        <v>125</v>
      </c>
      <c r="B23" s="16" t="s">
        <v>53</v>
      </c>
      <c r="C23" s="28"/>
      <c r="D23" s="26"/>
      <c r="E23" s="26"/>
      <c r="F23" s="27"/>
      <c r="G23" s="25">
        <v>5.6500000000000002E-2</v>
      </c>
      <c r="H23" s="71"/>
      <c r="I23" s="26"/>
      <c r="J23" s="71"/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5.6500000000000002E-2</v>
      </c>
      <c r="Q23" s="21">
        <v>240</v>
      </c>
      <c r="R23" s="22">
        <f t="shared" si="3"/>
        <v>13.56</v>
      </c>
      <c r="S23" s="23">
        <f t="shared" si="4"/>
        <v>13.56</v>
      </c>
      <c r="T23" s="49"/>
      <c r="U23" s="52">
        <v>40</v>
      </c>
      <c r="V23" s="52">
        <f t="shared" si="5"/>
        <v>0</v>
      </c>
      <c r="W23" s="52">
        <f t="shared" si="6"/>
        <v>2.2600000000000002</v>
      </c>
      <c r="X23" s="43"/>
      <c r="Y23" s="43"/>
    </row>
    <row r="24" spans="1:25" x14ac:dyDescent="0.25">
      <c r="A24" s="24" t="s">
        <v>126</v>
      </c>
      <c r="B24" s="16" t="s">
        <v>53</v>
      </c>
      <c r="C24" s="28"/>
      <c r="D24" s="26"/>
      <c r="E24" s="26"/>
      <c r="F24" s="27"/>
      <c r="G24" s="25">
        <v>4.3799999999999999E-2</v>
      </c>
      <c r="H24" s="71"/>
      <c r="I24" s="26"/>
      <c r="J24" s="71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4.3799999999999999E-2</v>
      </c>
      <c r="Q24" s="21">
        <v>240</v>
      </c>
      <c r="R24" s="22">
        <f t="shared" si="3"/>
        <v>10.512</v>
      </c>
      <c r="S24" s="23">
        <f t="shared" si="4"/>
        <v>10.512</v>
      </c>
      <c r="T24" s="49"/>
      <c r="U24" s="52">
        <v>130</v>
      </c>
      <c r="V24" s="52">
        <f t="shared" si="5"/>
        <v>0</v>
      </c>
      <c r="W24" s="52">
        <f t="shared" si="6"/>
        <v>5.694</v>
      </c>
      <c r="X24" s="43"/>
      <c r="Y24" s="43"/>
    </row>
    <row r="25" spans="1:25" x14ac:dyDescent="0.25">
      <c r="A25" s="24" t="s">
        <v>180</v>
      </c>
      <c r="B25" s="16" t="s">
        <v>53</v>
      </c>
      <c r="C25" s="28"/>
      <c r="D25" s="26"/>
      <c r="E25" s="26"/>
      <c r="F25" s="27"/>
      <c r="G25" s="25"/>
      <c r="H25" s="71"/>
      <c r="I25" s="26"/>
      <c r="J25" s="71"/>
      <c r="K25" s="26"/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0</v>
      </c>
      <c r="Q25" s="21">
        <v>240</v>
      </c>
      <c r="R25" s="22">
        <f t="shared" si="3"/>
        <v>0</v>
      </c>
      <c r="S25" s="23">
        <f t="shared" si="4"/>
        <v>0</v>
      </c>
      <c r="T25" s="49"/>
      <c r="U25" s="52"/>
      <c r="V25" s="52"/>
      <c r="W25" s="52"/>
      <c r="X25" s="43"/>
      <c r="Y25" s="43"/>
    </row>
    <row r="26" spans="1:25" x14ac:dyDescent="0.25">
      <c r="A26" s="24" t="s">
        <v>83</v>
      </c>
      <c r="B26" s="16" t="s">
        <v>53</v>
      </c>
      <c r="C26" s="25"/>
      <c r="D26" s="26"/>
      <c r="E26" s="26"/>
      <c r="F26" s="27"/>
      <c r="G26" s="25">
        <v>6.0000000000000001E-3</v>
      </c>
      <c r="H26" s="71">
        <v>2.5000000000000001E-3</v>
      </c>
      <c r="I26" s="26"/>
      <c r="J26" s="71"/>
      <c r="K26" s="26"/>
      <c r="L26" s="27"/>
      <c r="M26" s="20">
        <f t="shared" si="0"/>
        <v>0</v>
      </c>
      <c r="N26" s="21">
        <v>140</v>
      </c>
      <c r="O26" s="22">
        <f t="shared" si="1"/>
        <v>0</v>
      </c>
      <c r="P26" s="20">
        <f t="shared" si="2"/>
        <v>8.5000000000000006E-3</v>
      </c>
      <c r="Q26" s="21">
        <v>240</v>
      </c>
      <c r="R26" s="22">
        <f t="shared" si="3"/>
        <v>2.04</v>
      </c>
      <c r="S26" s="23">
        <f t="shared" si="4"/>
        <v>2.04</v>
      </c>
      <c r="T26" s="49"/>
      <c r="U26" s="52">
        <v>158</v>
      </c>
      <c r="V26" s="52">
        <f t="shared" si="5"/>
        <v>0</v>
      </c>
      <c r="W26" s="52">
        <f t="shared" si="6"/>
        <v>1.3430000000000002</v>
      </c>
      <c r="X26" s="43"/>
      <c r="Y26" s="43"/>
    </row>
    <row r="27" spans="1:25" x14ac:dyDescent="0.25">
      <c r="A27" s="24" t="s">
        <v>129</v>
      </c>
      <c r="B27" s="16" t="s">
        <v>53</v>
      </c>
      <c r="C27" s="28"/>
      <c r="D27" s="26"/>
      <c r="E27" s="26"/>
      <c r="F27" s="27"/>
      <c r="G27" s="25"/>
      <c r="H27" s="71">
        <v>1E-3</v>
      </c>
      <c r="I27" s="26"/>
      <c r="J27" s="71"/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1E-3</v>
      </c>
      <c r="Q27" s="21">
        <v>240</v>
      </c>
      <c r="R27" s="22">
        <f t="shared" si="3"/>
        <v>0.24</v>
      </c>
      <c r="S27" s="23">
        <f t="shared" si="4"/>
        <v>0.24</v>
      </c>
      <c r="T27" s="49"/>
      <c r="U27" s="52">
        <v>310</v>
      </c>
      <c r="V27" s="52">
        <f t="shared" si="5"/>
        <v>0</v>
      </c>
      <c r="W27" s="52">
        <f t="shared" si="6"/>
        <v>0.31</v>
      </c>
      <c r="X27" s="43"/>
      <c r="Y27" s="43"/>
    </row>
    <row r="28" spans="1:25" x14ac:dyDescent="0.25">
      <c r="A28" s="24" t="s">
        <v>86</v>
      </c>
      <c r="B28" s="16" t="s">
        <v>53</v>
      </c>
      <c r="C28" s="28"/>
      <c r="D28" s="26"/>
      <c r="E28" s="26"/>
      <c r="F28" s="27"/>
      <c r="G28" s="25"/>
      <c r="H28" s="71">
        <v>0.1</v>
      </c>
      <c r="I28" s="26">
        <v>0.26400000000000001</v>
      </c>
      <c r="J28" s="71"/>
      <c r="K28" s="26"/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0.36399999999999999</v>
      </c>
      <c r="Q28" s="21">
        <v>240</v>
      </c>
      <c r="R28" s="22">
        <f t="shared" si="3"/>
        <v>87.36</v>
      </c>
      <c r="S28" s="23">
        <f t="shared" si="4"/>
        <v>87.36</v>
      </c>
      <c r="T28" s="49"/>
      <c r="U28" s="52">
        <v>39</v>
      </c>
      <c r="V28" s="52">
        <f t="shared" si="5"/>
        <v>0</v>
      </c>
      <c r="W28" s="52">
        <f t="shared" si="6"/>
        <v>14.196</v>
      </c>
      <c r="X28" s="43"/>
      <c r="Y28" s="43"/>
    </row>
    <row r="29" spans="1:25" x14ac:dyDescent="0.25">
      <c r="A29" s="24" t="s">
        <v>118</v>
      </c>
      <c r="B29" s="16" t="s">
        <v>53</v>
      </c>
      <c r="C29" s="28"/>
      <c r="D29" s="26"/>
      <c r="E29" s="26"/>
      <c r="F29" s="27"/>
      <c r="G29" s="25"/>
      <c r="H29" s="71">
        <v>5.0000000000000001E-3</v>
      </c>
      <c r="I29" s="26"/>
      <c r="J29" s="71"/>
      <c r="K29" s="26"/>
      <c r="L29" s="27"/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5.0000000000000001E-3</v>
      </c>
      <c r="Q29" s="21">
        <v>240</v>
      </c>
      <c r="R29" s="22">
        <f t="shared" si="3"/>
        <v>1.2</v>
      </c>
      <c r="S29" s="23">
        <f t="shared" si="4"/>
        <v>1.2</v>
      </c>
      <c r="T29" s="49"/>
      <c r="U29" s="52">
        <v>52</v>
      </c>
      <c r="V29" s="52">
        <f t="shared" si="5"/>
        <v>0</v>
      </c>
      <c r="W29" s="52">
        <f t="shared" si="6"/>
        <v>0.26</v>
      </c>
      <c r="X29" s="43"/>
      <c r="Y29" s="43"/>
    </row>
    <row r="30" spans="1:25" x14ac:dyDescent="0.25">
      <c r="A30" s="24" t="s">
        <v>82</v>
      </c>
      <c r="B30" s="16" t="s">
        <v>53</v>
      </c>
      <c r="C30" s="25">
        <v>0.11700000000000001</v>
      </c>
      <c r="D30" s="26"/>
      <c r="E30" s="26"/>
      <c r="F30" s="27"/>
      <c r="G30" s="25"/>
      <c r="H30" s="71">
        <v>1.0500000000000001E-2</v>
      </c>
      <c r="I30" s="26"/>
      <c r="J30" s="71"/>
      <c r="K30" s="26"/>
      <c r="L30" s="27"/>
      <c r="M30" s="20">
        <f t="shared" si="0"/>
        <v>0.11700000000000001</v>
      </c>
      <c r="N30" s="21">
        <v>140</v>
      </c>
      <c r="O30" s="22">
        <f t="shared" si="1"/>
        <v>16.380000000000003</v>
      </c>
      <c r="P30" s="20">
        <f t="shared" si="2"/>
        <v>1.0500000000000001E-2</v>
      </c>
      <c r="Q30" s="21">
        <v>240</v>
      </c>
      <c r="R30" s="22">
        <f t="shared" si="3"/>
        <v>2.52</v>
      </c>
      <c r="S30" s="23">
        <f t="shared" si="4"/>
        <v>18.900000000000002</v>
      </c>
      <c r="T30" s="49"/>
      <c r="U30" s="52">
        <v>37</v>
      </c>
      <c r="V30" s="52">
        <f t="shared" si="5"/>
        <v>4.3290000000000006</v>
      </c>
      <c r="W30" s="52">
        <f t="shared" si="6"/>
        <v>0.38850000000000001</v>
      </c>
      <c r="X30" s="43"/>
      <c r="Y30" s="43"/>
    </row>
    <row r="31" spans="1:25" x14ac:dyDescent="0.25">
      <c r="A31" s="24" t="s">
        <v>105</v>
      </c>
      <c r="B31" s="16" t="s">
        <v>53</v>
      </c>
      <c r="C31" s="28"/>
      <c r="D31" s="26"/>
      <c r="E31" s="26"/>
      <c r="F31" s="27"/>
      <c r="G31" s="25">
        <v>6.0000000000000001E-3</v>
      </c>
      <c r="H31" s="71">
        <v>6.0000000000000001E-3</v>
      </c>
      <c r="I31" s="26"/>
      <c r="J31" s="71"/>
      <c r="K31" s="26"/>
      <c r="L31" s="27"/>
      <c r="M31" s="20">
        <f t="shared" si="0"/>
        <v>0</v>
      </c>
      <c r="N31" s="21">
        <v>140</v>
      </c>
      <c r="O31" s="22">
        <f t="shared" si="1"/>
        <v>0</v>
      </c>
      <c r="P31" s="20">
        <f t="shared" si="2"/>
        <v>1.2E-2</v>
      </c>
      <c r="Q31" s="21">
        <v>240</v>
      </c>
      <c r="R31" s="22">
        <f t="shared" si="3"/>
        <v>2.88</v>
      </c>
      <c r="S31" s="23">
        <f t="shared" si="4"/>
        <v>2.88</v>
      </c>
      <c r="T31" s="49"/>
      <c r="U31" s="52">
        <v>37</v>
      </c>
      <c r="V31" s="52">
        <f t="shared" si="5"/>
        <v>0</v>
      </c>
      <c r="W31" s="52">
        <f t="shared" si="6"/>
        <v>0.44400000000000001</v>
      </c>
      <c r="X31" s="43"/>
      <c r="Y31" s="43"/>
    </row>
    <row r="32" spans="1:25" x14ac:dyDescent="0.25">
      <c r="A32" s="24" t="s">
        <v>104</v>
      </c>
      <c r="B32" s="16" t="s">
        <v>53</v>
      </c>
      <c r="C32" s="28"/>
      <c r="D32" s="26"/>
      <c r="E32" s="26"/>
      <c r="F32" s="27"/>
      <c r="G32" s="25"/>
      <c r="H32" s="71">
        <v>2.6800000000000001E-2</v>
      </c>
      <c r="I32" s="26"/>
      <c r="J32" s="71"/>
      <c r="K32" s="26"/>
      <c r="L32" s="27"/>
      <c r="M32" s="20">
        <f t="shared" si="0"/>
        <v>0</v>
      </c>
      <c r="N32" s="21">
        <v>140</v>
      </c>
      <c r="O32" s="22">
        <f t="shared" si="1"/>
        <v>0</v>
      </c>
      <c r="P32" s="20">
        <f t="shared" si="2"/>
        <v>2.6800000000000001E-2</v>
      </c>
      <c r="Q32" s="21">
        <v>240</v>
      </c>
      <c r="R32" s="22">
        <f t="shared" si="3"/>
        <v>6.4320000000000004</v>
      </c>
      <c r="S32" s="23">
        <f t="shared" si="4"/>
        <v>6.4320000000000004</v>
      </c>
      <c r="T32" s="49"/>
      <c r="U32" s="52">
        <v>107</v>
      </c>
      <c r="V32" s="52">
        <f t="shared" si="5"/>
        <v>0</v>
      </c>
      <c r="W32" s="52">
        <f t="shared" si="6"/>
        <v>2.8675999999999999</v>
      </c>
      <c r="X32" s="43"/>
      <c r="Y32" s="43"/>
    </row>
    <row r="33" spans="1:25" x14ac:dyDescent="0.25">
      <c r="A33" s="24" t="s">
        <v>84</v>
      </c>
      <c r="B33" s="16" t="s">
        <v>53</v>
      </c>
      <c r="C33" s="28"/>
      <c r="D33" s="26"/>
      <c r="E33" s="26"/>
      <c r="F33" s="27"/>
      <c r="G33" s="25">
        <v>2.0000000000000001E-4</v>
      </c>
      <c r="H33" s="71">
        <v>1E-3</v>
      </c>
      <c r="I33" s="26">
        <v>1E-3</v>
      </c>
      <c r="J33" s="71">
        <v>8.0000000000000004E-4</v>
      </c>
      <c r="K33" s="26"/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3.0000000000000001E-3</v>
      </c>
      <c r="Q33" s="21">
        <v>240</v>
      </c>
      <c r="R33" s="22">
        <f t="shared" si="3"/>
        <v>0.72</v>
      </c>
      <c r="S33" s="23">
        <f t="shared" si="4"/>
        <v>0.72</v>
      </c>
      <c r="T33" s="49"/>
      <c r="U33" s="52">
        <v>19</v>
      </c>
      <c r="V33" s="52">
        <f t="shared" si="5"/>
        <v>0</v>
      </c>
      <c r="W33" s="52">
        <f t="shared" si="6"/>
        <v>5.7000000000000002E-2</v>
      </c>
      <c r="X33" s="43"/>
      <c r="Y33" s="43"/>
    </row>
    <row r="34" spans="1:25" x14ac:dyDescent="0.25">
      <c r="A34" s="24" t="s">
        <v>85</v>
      </c>
      <c r="B34" s="16" t="s">
        <v>53</v>
      </c>
      <c r="C34" s="28"/>
      <c r="D34" s="26"/>
      <c r="E34" s="26"/>
      <c r="F34" s="27"/>
      <c r="G34" s="25"/>
      <c r="H34" s="71"/>
      <c r="I34" s="26"/>
      <c r="J34" s="71">
        <v>0.1472</v>
      </c>
      <c r="K34" s="26"/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0.1472</v>
      </c>
      <c r="Q34" s="21">
        <v>240</v>
      </c>
      <c r="R34" s="22">
        <f t="shared" si="3"/>
        <v>35.328000000000003</v>
      </c>
      <c r="S34" s="23">
        <f t="shared" si="4"/>
        <v>35.328000000000003</v>
      </c>
      <c r="T34" s="49"/>
      <c r="U34" s="52">
        <v>275.17</v>
      </c>
      <c r="V34" s="52">
        <f t="shared" si="5"/>
        <v>0</v>
      </c>
      <c r="W34" s="52">
        <f t="shared" si="6"/>
        <v>40.505023999999999</v>
      </c>
      <c r="X34" s="43"/>
      <c r="Y34" s="43"/>
    </row>
    <row r="35" spans="1:25" x14ac:dyDescent="0.25">
      <c r="A35" s="24" t="s">
        <v>107</v>
      </c>
      <c r="B35" s="16" t="s">
        <v>53</v>
      </c>
      <c r="C35" s="28"/>
      <c r="D35" s="26"/>
      <c r="E35" s="26"/>
      <c r="F35" s="27"/>
      <c r="G35" s="25"/>
      <c r="H35" s="71">
        <v>1E-3</v>
      </c>
      <c r="I35" s="26"/>
      <c r="J35" s="71"/>
      <c r="K35" s="26"/>
      <c r="L35" s="27"/>
      <c r="M35" s="20">
        <f t="shared" si="0"/>
        <v>0</v>
      </c>
      <c r="N35" s="21">
        <v>140</v>
      </c>
      <c r="O35" s="22">
        <f t="shared" si="1"/>
        <v>0</v>
      </c>
      <c r="P35" s="20">
        <f t="shared" si="2"/>
        <v>1E-3</v>
      </c>
      <c r="Q35" s="21">
        <v>240</v>
      </c>
      <c r="R35" s="22">
        <f t="shared" si="3"/>
        <v>0.24</v>
      </c>
      <c r="S35" s="23">
        <f t="shared" si="4"/>
        <v>0.24</v>
      </c>
      <c r="T35" s="49"/>
      <c r="U35" s="52">
        <v>435</v>
      </c>
      <c r="V35" s="52">
        <f t="shared" si="5"/>
        <v>0</v>
      </c>
      <c r="W35" s="52">
        <f t="shared" si="6"/>
        <v>0.435</v>
      </c>
      <c r="X35" s="43"/>
      <c r="Y35" s="43"/>
    </row>
    <row r="36" spans="1:25" x14ac:dyDescent="0.25">
      <c r="A36" s="24" t="s">
        <v>112</v>
      </c>
      <c r="B36" s="16" t="s">
        <v>53</v>
      </c>
      <c r="C36" s="25"/>
      <c r="D36" s="26"/>
      <c r="E36" s="26"/>
      <c r="F36" s="27"/>
      <c r="G36" s="25"/>
      <c r="H36" s="71">
        <v>4.0099999999999997E-2</v>
      </c>
      <c r="I36" s="26"/>
      <c r="J36" s="71"/>
      <c r="K36" s="26"/>
      <c r="L36" s="27"/>
      <c r="M36" s="20">
        <f t="shared" si="0"/>
        <v>0</v>
      </c>
      <c r="N36" s="21">
        <v>140</v>
      </c>
      <c r="O36" s="22">
        <f t="shared" si="1"/>
        <v>0</v>
      </c>
      <c r="P36" s="20">
        <f t="shared" si="2"/>
        <v>4.0099999999999997E-2</v>
      </c>
      <c r="Q36" s="21">
        <v>240</v>
      </c>
      <c r="R36" s="22">
        <f t="shared" si="3"/>
        <v>9.6239999999999988</v>
      </c>
      <c r="S36" s="23">
        <f t="shared" si="4"/>
        <v>9.6239999999999988</v>
      </c>
      <c r="T36" s="49"/>
      <c r="U36" s="52">
        <v>486</v>
      </c>
      <c r="V36" s="52">
        <f t="shared" si="5"/>
        <v>0</v>
      </c>
      <c r="W36" s="52">
        <f t="shared" si="6"/>
        <v>19.488599999999998</v>
      </c>
      <c r="X36" s="43"/>
      <c r="Y36" s="43"/>
    </row>
    <row r="37" spans="1:25" x14ac:dyDescent="0.25">
      <c r="A37" s="24" t="s">
        <v>108</v>
      </c>
      <c r="B37" s="16" t="s">
        <v>53</v>
      </c>
      <c r="C37" s="25"/>
      <c r="D37" s="26"/>
      <c r="E37" s="26"/>
      <c r="F37" s="27"/>
      <c r="G37" s="25"/>
      <c r="H37" s="71"/>
      <c r="I37" s="26"/>
      <c r="J37" s="71"/>
      <c r="K37" s="26">
        <v>0.2</v>
      </c>
      <c r="L37" s="27"/>
      <c r="M37" s="20">
        <f t="shared" si="0"/>
        <v>0</v>
      </c>
      <c r="N37" s="21">
        <v>140</v>
      </c>
      <c r="O37" s="22">
        <f t="shared" si="1"/>
        <v>0</v>
      </c>
      <c r="P37" s="20">
        <f t="shared" si="2"/>
        <v>0.2</v>
      </c>
      <c r="Q37" s="21">
        <v>240</v>
      </c>
      <c r="R37" s="22">
        <f t="shared" si="3"/>
        <v>48</v>
      </c>
      <c r="S37" s="23">
        <f t="shared" si="4"/>
        <v>48</v>
      </c>
      <c r="T37" s="49"/>
      <c r="U37" s="52">
        <v>52</v>
      </c>
      <c r="V37" s="52">
        <f t="shared" si="5"/>
        <v>0</v>
      </c>
      <c r="W37" s="52">
        <f t="shared" si="6"/>
        <v>10.4</v>
      </c>
      <c r="X37" s="43"/>
      <c r="Y37" s="43"/>
    </row>
    <row r="38" spans="1:25" ht="15.75" thickBot="1" x14ac:dyDescent="0.3">
      <c r="A38" s="32" t="s">
        <v>95</v>
      </c>
      <c r="B38" s="45" t="s">
        <v>53</v>
      </c>
      <c r="C38" s="33"/>
      <c r="D38" s="34"/>
      <c r="E38" s="34"/>
      <c r="F38" s="35"/>
      <c r="G38" s="33"/>
      <c r="H38" s="84"/>
      <c r="I38" s="34"/>
      <c r="J38" s="84"/>
      <c r="K38" s="34"/>
      <c r="L38" s="35">
        <v>0.05</v>
      </c>
      <c r="M38" s="39">
        <f t="shared" si="0"/>
        <v>0</v>
      </c>
      <c r="N38" s="40">
        <v>140</v>
      </c>
      <c r="O38" s="41">
        <f t="shared" si="1"/>
        <v>0</v>
      </c>
      <c r="P38" s="39">
        <f t="shared" si="2"/>
        <v>0.05</v>
      </c>
      <c r="Q38" s="40">
        <v>240</v>
      </c>
      <c r="R38" s="41">
        <f t="shared" si="3"/>
        <v>12</v>
      </c>
      <c r="S38" s="42">
        <f t="shared" si="4"/>
        <v>12</v>
      </c>
      <c r="T38" s="50"/>
      <c r="U38" s="80">
        <v>48.7</v>
      </c>
      <c r="V38" s="80">
        <f t="shared" si="5"/>
        <v>0</v>
      </c>
      <c r="W38" s="80">
        <f t="shared" si="6"/>
        <v>2.4350000000000005</v>
      </c>
      <c r="X38" s="43"/>
      <c r="Y38" s="43"/>
    </row>
    <row r="39" spans="1:25" x14ac:dyDescent="0.25">
      <c r="A39" s="4"/>
      <c r="B39" s="4"/>
      <c r="C39" s="4"/>
      <c r="D39" s="4"/>
      <c r="E39" s="161"/>
      <c r="F39" s="161"/>
      <c r="G39" s="161"/>
      <c r="H39" s="161"/>
      <c r="I39" s="4"/>
      <c r="J39" s="4"/>
      <c r="K39" s="4"/>
      <c r="L39" s="4"/>
      <c r="M39" s="4"/>
      <c r="N39" s="4"/>
      <c r="O39" s="4"/>
      <c r="P39" s="4"/>
      <c r="Q39" s="4"/>
      <c r="R39" s="4"/>
      <c r="S39" s="36"/>
      <c r="T39" s="4"/>
      <c r="V39" s="83">
        <f>SUM(V8:V38)</f>
        <v>75.463940000000008</v>
      </c>
      <c r="W39" s="83">
        <f>SUM(W8:W38)</f>
        <v>120.092488</v>
      </c>
    </row>
    <row r="40" spans="1:25" x14ac:dyDescent="0.25">
      <c r="A40" s="4" t="s">
        <v>54</v>
      </c>
      <c r="B40" s="4"/>
      <c r="C40" s="4"/>
      <c r="D40" s="4"/>
      <c r="E40" s="117" t="s">
        <v>55</v>
      </c>
      <c r="F40" s="117"/>
      <c r="G40" s="117"/>
      <c r="H40" s="117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V40" s="51"/>
      <c r="W40" s="53">
        <f>V39+W39</f>
        <v>195.55642800000001</v>
      </c>
    </row>
    <row r="49" spans="1:25" x14ac:dyDescent="0.25">
      <c r="A49" s="56" t="s">
        <v>127</v>
      </c>
      <c r="B49" s="4"/>
      <c r="C49" s="118" t="s">
        <v>34</v>
      </c>
      <c r="D49" s="118"/>
      <c r="E49" s="118"/>
      <c r="F49" s="118"/>
      <c r="G49" s="118"/>
      <c r="H49" s="118"/>
      <c r="I49" s="118"/>
      <c r="J49" s="118"/>
      <c r="K49" s="118"/>
      <c r="L49" s="118"/>
      <c r="M49" s="114"/>
      <c r="N49" s="114"/>
      <c r="O49" s="114"/>
      <c r="P49" s="114"/>
      <c r="Q49" s="4"/>
      <c r="R49" s="4"/>
      <c r="S49" s="4"/>
      <c r="T49" s="4"/>
    </row>
    <row r="50" spans="1:25" x14ac:dyDescent="0.25">
      <c r="A50" s="4"/>
      <c r="B50" s="5"/>
      <c r="C50" s="114" t="s">
        <v>208</v>
      </c>
      <c r="D50" s="114"/>
      <c r="E50" s="114"/>
      <c r="F50" s="114"/>
      <c r="G50" s="114"/>
      <c r="H50" s="114"/>
      <c r="I50" s="114"/>
      <c r="J50" s="114"/>
      <c r="K50" s="114"/>
      <c r="L50" s="4"/>
      <c r="M50" s="114"/>
      <c r="N50" s="114"/>
      <c r="O50" s="114"/>
      <c r="P50" s="114"/>
      <c r="Q50" s="4"/>
      <c r="R50" s="4"/>
      <c r="S50" s="4"/>
      <c r="T50" s="4"/>
    </row>
    <row r="51" spans="1:25" ht="15.75" thickBot="1" x14ac:dyDescent="0.3">
      <c r="A51" s="4"/>
      <c r="B51" s="4"/>
      <c r="C51" s="146" t="s">
        <v>35</v>
      </c>
      <c r="D51" s="146"/>
      <c r="E51" s="146"/>
      <c r="F51" s="146"/>
      <c r="G51" s="146"/>
      <c r="H51" s="146"/>
      <c r="I51" s="146"/>
      <c r="J51" s="146"/>
      <c r="K51" s="4"/>
      <c r="L51" s="4"/>
      <c r="M51" s="150"/>
      <c r="N51" s="150"/>
      <c r="O51" s="150"/>
      <c r="P51" s="150"/>
      <c r="Q51" s="4"/>
      <c r="R51" s="4"/>
      <c r="S51" s="4"/>
      <c r="T51" s="4"/>
    </row>
    <row r="52" spans="1:25" ht="14.25" customHeight="1" x14ac:dyDescent="0.25">
      <c r="A52" s="99" t="s">
        <v>36</v>
      </c>
      <c r="B52" s="102" t="s">
        <v>37</v>
      </c>
      <c r="C52" s="147" t="s">
        <v>38</v>
      </c>
      <c r="D52" s="148"/>
      <c r="E52" s="148"/>
      <c r="F52" s="149"/>
      <c r="G52" s="147" t="s">
        <v>39</v>
      </c>
      <c r="H52" s="148"/>
      <c r="I52" s="148"/>
      <c r="J52" s="148"/>
      <c r="K52" s="148"/>
      <c r="L52" s="149"/>
      <c r="M52" s="140" t="s">
        <v>40</v>
      </c>
      <c r="N52" s="141"/>
      <c r="O52" s="142"/>
      <c r="P52" s="140" t="s">
        <v>41</v>
      </c>
      <c r="Q52" s="141"/>
      <c r="R52" s="142"/>
      <c r="S52" s="154" t="s">
        <v>42</v>
      </c>
      <c r="T52" s="151" t="s">
        <v>43</v>
      </c>
      <c r="U52" s="43"/>
      <c r="V52" s="43"/>
      <c r="W52" s="43"/>
      <c r="X52" s="43"/>
      <c r="Y52" s="43"/>
    </row>
    <row r="53" spans="1:25" ht="30" customHeight="1" x14ac:dyDescent="0.25">
      <c r="A53" s="100"/>
      <c r="B53" s="103"/>
      <c r="C53" s="134" t="s">
        <v>171</v>
      </c>
      <c r="D53" s="124" t="s">
        <v>13</v>
      </c>
      <c r="E53" s="124" t="s">
        <v>64</v>
      </c>
      <c r="F53" s="126" t="s">
        <v>144</v>
      </c>
      <c r="G53" s="157" t="s">
        <v>210</v>
      </c>
      <c r="H53" s="124" t="s">
        <v>19</v>
      </c>
      <c r="I53" s="159" t="s">
        <v>20</v>
      </c>
      <c r="J53" s="124" t="s">
        <v>27</v>
      </c>
      <c r="K53" s="124" t="s">
        <v>21</v>
      </c>
      <c r="L53" s="126" t="s">
        <v>44</v>
      </c>
      <c r="M53" s="143"/>
      <c r="N53" s="144"/>
      <c r="O53" s="145"/>
      <c r="P53" s="143"/>
      <c r="Q53" s="144"/>
      <c r="R53" s="145"/>
      <c r="S53" s="155"/>
      <c r="T53" s="152"/>
      <c r="U53" s="43"/>
      <c r="V53" s="43"/>
      <c r="W53" s="43"/>
      <c r="X53" s="43"/>
      <c r="Y53" s="43"/>
    </row>
    <row r="54" spans="1:25" ht="41.25" customHeight="1" thickBot="1" x14ac:dyDescent="0.3">
      <c r="A54" s="101"/>
      <c r="B54" s="104"/>
      <c r="C54" s="135"/>
      <c r="D54" s="125"/>
      <c r="E54" s="125"/>
      <c r="F54" s="127"/>
      <c r="G54" s="158"/>
      <c r="H54" s="125"/>
      <c r="I54" s="160"/>
      <c r="J54" s="125"/>
      <c r="K54" s="125"/>
      <c r="L54" s="127"/>
      <c r="M54" s="6" t="s">
        <v>45</v>
      </c>
      <c r="N54" s="2" t="s">
        <v>46</v>
      </c>
      <c r="O54" s="1" t="s">
        <v>47</v>
      </c>
      <c r="P54" s="7" t="s">
        <v>45</v>
      </c>
      <c r="Q54" s="2" t="s">
        <v>46</v>
      </c>
      <c r="R54" s="3" t="s">
        <v>47</v>
      </c>
      <c r="S54" s="156"/>
      <c r="T54" s="153"/>
      <c r="U54" s="68" t="s">
        <v>177</v>
      </c>
      <c r="V54" s="44"/>
      <c r="W54" s="43"/>
      <c r="X54" s="43"/>
      <c r="Y54" s="43"/>
    </row>
    <row r="55" spans="1:25" ht="15.75" thickBot="1" x14ac:dyDescent="0.3">
      <c r="A55" s="8" t="s">
        <v>48</v>
      </c>
      <c r="B55" s="9"/>
      <c r="C55" s="38" t="s">
        <v>49</v>
      </c>
      <c r="D55" s="10" t="s">
        <v>49</v>
      </c>
      <c r="E55" s="10" t="s">
        <v>211</v>
      </c>
      <c r="F55" s="37" t="s">
        <v>49</v>
      </c>
      <c r="G55" s="38" t="s">
        <v>212</v>
      </c>
      <c r="H55" s="10" t="s">
        <v>50</v>
      </c>
      <c r="I55" s="77" t="s">
        <v>49</v>
      </c>
      <c r="J55" s="10" t="s">
        <v>165</v>
      </c>
      <c r="K55" s="10" t="s">
        <v>49</v>
      </c>
      <c r="L55" s="78" t="s">
        <v>186</v>
      </c>
      <c r="M55" s="11"/>
      <c r="N55" s="12"/>
      <c r="O55" s="13"/>
      <c r="P55" s="11"/>
      <c r="Q55" s="12"/>
      <c r="R55" s="13"/>
      <c r="S55" s="14"/>
      <c r="T55" s="47"/>
      <c r="U55" s="51" t="s">
        <v>128</v>
      </c>
      <c r="V55" s="51" t="s">
        <v>0</v>
      </c>
      <c r="W55" s="51" t="s">
        <v>1</v>
      </c>
      <c r="X55" s="43"/>
      <c r="Y55" s="43"/>
    </row>
    <row r="56" spans="1:25" x14ac:dyDescent="0.25">
      <c r="A56" s="15" t="s">
        <v>102</v>
      </c>
      <c r="B56" s="16" t="s">
        <v>53</v>
      </c>
      <c r="C56" s="17">
        <v>5.7000000000000002E-2</v>
      </c>
      <c r="D56" s="18"/>
      <c r="E56" s="18"/>
      <c r="F56" s="19"/>
      <c r="G56" s="17"/>
      <c r="H56" s="70"/>
      <c r="I56" s="18"/>
      <c r="J56" s="70"/>
      <c r="K56" s="18"/>
      <c r="L56" s="19"/>
      <c r="M56" s="20">
        <f>C56+D56+E56+F56</f>
        <v>5.7000000000000002E-2</v>
      </c>
      <c r="N56" s="21">
        <v>200</v>
      </c>
      <c r="O56" s="22">
        <f>M56*N56</f>
        <v>11.4</v>
      </c>
      <c r="P56" s="20">
        <f>G56+H56+I56+J56+K56+L56</f>
        <v>0</v>
      </c>
      <c r="Q56" s="21">
        <v>270</v>
      </c>
      <c r="R56" s="22">
        <f>P56*Q56</f>
        <v>0</v>
      </c>
      <c r="S56" s="23">
        <f>O56+R56</f>
        <v>11.4</v>
      </c>
      <c r="T56" s="48"/>
      <c r="U56" s="52">
        <v>300</v>
      </c>
      <c r="V56" s="52">
        <f>M56*U56</f>
        <v>17.100000000000001</v>
      </c>
      <c r="W56" s="52">
        <f>P56*U56</f>
        <v>0</v>
      </c>
      <c r="X56" s="43"/>
      <c r="Y56" s="43"/>
    </row>
    <row r="57" spans="1:25" x14ac:dyDescent="0.25">
      <c r="A57" s="24" t="s">
        <v>116</v>
      </c>
      <c r="B57" s="16" t="s">
        <v>53</v>
      </c>
      <c r="C57" s="25">
        <v>1.4999999999999999E-2</v>
      </c>
      <c r="D57" s="26"/>
      <c r="E57" s="26"/>
      <c r="F57" s="27"/>
      <c r="G57" s="25"/>
      <c r="H57" s="71"/>
      <c r="I57" s="26"/>
      <c r="J57" s="71"/>
      <c r="K57" s="26"/>
      <c r="L57" s="27"/>
      <c r="M57" s="20">
        <f t="shared" ref="M57:M86" si="7">C57+D57+E57+F57</f>
        <v>1.4999999999999999E-2</v>
      </c>
      <c r="N57" s="21">
        <v>200</v>
      </c>
      <c r="O57" s="22">
        <f t="shared" ref="O57:O86" si="8">M57*N57</f>
        <v>3</v>
      </c>
      <c r="P57" s="20">
        <f t="shared" ref="P57:P86" si="9">G57+H57+I57+J57+K57+L57</f>
        <v>0</v>
      </c>
      <c r="Q57" s="21">
        <v>270</v>
      </c>
      <c r="R57" s="22">
        <f t="shared" ref="R57:R86" si="10">P57*Q57</f>
        <v>0</v>
      </c>
      <c r="S57" s="23">
        <f t="shared" ref="S57:S86" si="11">O57+R57</f>
        <v>3</v>
      </c>
      <c r="T57" s="49"/>
      <c r="U57" s="52">
        <v>55</v>
      </c>
      <c r="V57" s="52">
        <f t="shared" ref="V57:V64" si="12">M57*U57</f>
        <v>0.82499999999999996</v>
      </c>
      <c r="W57" s="52">
        <f t="shared" ref="W57:W64" si="13">P57*U57</f>
        <v>0</v>
      </c>
      <c r="X57" s="43"/>
      <c r="Y57" s="43"/>
    </row>
    <row r="58" spans="1:25" x14ac:dyDescent="0.25">
      <c r="A58" s="24" t="s">
        <v>74</v>
      </c>
      <c r="B58" s="16" t="s">
        <v>53</v>
      </c>
      <c r="C58" s="25">
        <v>6.0499999999999998E-2</v>
      </c>
      <c r="D58" s="26"/>
      <c r="E58" s="26"/>
      <c r="F58" s="27"/>
      <c r="G58" s="25"/>
      <c r="H58" s="71"/>
      <c r="I58" s="26"/>
      <c r="J58" s="71">
        <v>1.2E-2</v>
      </c>
      <c r="K58" s="26"/>
      <c r="L58" s="27"/>
      <c r="M58" s="20">
        <f t="shared" si="7"/>
        <v>6.0499999999999998E-2</v>
      </c>
      <c r="N58" s="21">
        <v>200</v>
      </c>
      <c r="O58" s="22">
        <f t="shared" si="8"/>
        <v>12.1</v>
      </c>
      <c r="P58" s="20">
        <f t="shared" si="9"/>
        <v>1.2E-2</v>
      </c>
      <c r="Q58" s="21">
        <v>270</v>
      </c>
      <c r="R58" s="22">
        <f t="shared" si="10"/>
        <v>3.24</v>
      </c>
      <c r="S58" s="23">
        <f t="shared" si="11"/>
        <v>15.34</v>
      </c>
      <c r="T58" s="49"/>
      <c r="U58" s="52">
        <v>70</v>
      </c>
      <c r="V58" s="52">
        <f t="shared" si="12"/>
        <v>4.2349999999999994</v>
      </c>
      <c r="W58" s="52">
        <f t="shared" si="13"/>
        <v>0.84</v>
      </c>
      <c r="X58" s="43"/>
      <c r="Y58" s="43"/>
    </row>
    <row r="59" spans="1:25" x14ac:dyDescent="0.25">
      <c r="A59" s="24" t="s">
        <v>96</v>
      </c>
      <c r="B59" s="16" t="s">
        <v>97</v>
      </c>
      <c r="C59" s="25">
        <v>6.0000000000000001E-3</v>
      </c>
      <c r="D59" s="26"/>
      <c r="E59" s="26"/>
      <c r="F59" s="27"/>
      <c r="G59" s="25"/>
      <c r="H59" s="71"/>
      <c r="I59" s="26"/>
      <c r="J59" s="71">
        <v>4.7999999999999996E-3</v>
      </c>
      <c r="K59" s="26"/>
      <c r="L59" s="27"/>
      <c r="M59" s="20">
        <f t="shared" si="7"/>
        <v>6.0000000000000001E-3</v>
      </c>
      <c r="N59" s="21">
        <v>200</v>
      </c>
      <c r="O59" s="22">
        <f t="shared" si="8"/>
        <v>1.2</v>
      </c>
      <c r="P59" s="20">
        <f t="shared" si="9"/>
        <v>4.7999999999999996E-3</v>
      </c>
      <c r="Q59" s="21">
        <v>270</v>
      </c>
      <c r="R59" s="22">
        <f t="shared" si="10"/>
        <v>1.2959999999999998</v>
      </c>
      <c r="S59" s="23">
        <f t="shared" si="11"/>
        <v>2.4959999999999996</v>
      </c>
      <c r="T59" s="49"/>
      <c r="U59" s="52">
        <v>182.5</v>
      </c>
      <c r="V59" s="52">
        <f t="shared" si="12"/>
        <v>1.095</v>
      </c>
      <c r="W59" s="52">
        <f t="shared" si="13"/>
        <v>0.87599999999999989</v>
      </c>
      <c r="X59" s="43"/>
      <c r="Y59" s="43"/>
    </row>
    <row r="60" spans="1:25" x14ac:dyDescent="0.25">
      <c r="A60" s="24" t="s">
        <v>75</v>
      </c>
      <c r="B60" s="16" t="s">
        <v>53</v>
      </c>
      <c r="C60" s="25">
        <v>1.0999999999999999E-2</v>
      </c>
      <c r="D60" s="26">
        <v>1.4999999999999999E-2</v>
      </c>
      <c r="E60" s="26"/>
      <c r="F60" s="27"/>
      <c r="G60" s="25"/>
      <c r="H60" s="71"/>
      <c r="I60" s="26"/>
      <c r="J60" s="71"/>
      <c r="K60" s="26"/>
      <c r="L60" s="27"/>
      <c r="M60" s="20">
        <f t="shared" si="7"/>
        <v>2.5999999999999999E-2</v>
      </c>
      <c r="N60" s="21">
        <v>200</v>
      </c>
      <c r="O60" s="22">
        <f t="shared" si="8"/>
        <v>5.2</v>
      </c>
      <c r="P60" s="20">
        <f t="shared" si="9"/>
        <v>0</v>
      </c>
      <c r="Q60" s="21">
        <v>270</v>
      </c>
      <c r="R60" s="22">
        <f t="shared" si="10"/>
        <v>0</v>
      </c>
      <c r="S60" s="23">
        <f t="shared" si="11"/>
        <v>5.2</v>
      </c>
      <c r="T60" s="49"/>
      <c r="U60" s="52">
        <v>85</v>
      </c>
      <c r="V60" s="52">
        <f t="shared" si="12"/>
        <v>2.21</v>
      </c>
      <c r="W60" s="52">
        <f t="shared" si="13"/>
        <v>0</v>
      </c>
      <c r="X60" s="43"/>
      <c r="Y60" s="43"/>
    </row>
    <row r="61" spans="1:25" x14ac:dyDescent="0.25">
      <c r="A61" s="24" t="s">
        <v>91</v>
      </c>
      <c r="B61" s="16" t="s">
        <v>53</v>
      </c>
      <c r="C61" s="25">
        <v>2E-3</v>
      </c>
      <c r="D61" s="26"/>
      <c r="E61" s="26"/>
      <c r="F61" s="27"/>
      <c r="G61" s="25"/>
      <c r="H61" s="71"/>
      <c r="I61" s="26"/>
      <c r="J61" s="71"/>
      <c r="K61" s="26"/>
      <c r="L61" s="27"/>
      <c r="M61" s="20">
        <f t="shared" si="7"/>
        <v>2E-3</v>
      </c>
      <c r="N61" s="21">
        <v>200</v>
      </c>
      <c r="O61" s="22">
        <f t="shared" si="8"/>
        <v>0.4</v>
      </c>
      <c r="P61" s="20">
        <f t="shared" si="9"/>
        <v>0</v>
      </c>
      <c r="Q61" s="21">
        <v>270</v>
      </c>
      <c r="R61" s="22">
        <f t="shared" si="10"/>
        <v>0</v>
      </c>
      <c r="S61" s="23">
        <f t="shared" si="11"/>
        <v>0.4</v>
      </c>
      <c r="T61" s="49"/>
      <c r="U61" s="52">
        <v>44</v>
      </c>
      <c r="V61" s="52">
        <f t="shared" si="12"/>
        <v>8.7999999999999995E-2</v>
      </c>
      <c r="W61" s="52">
        <f t="shared" si="13"/>
        <v>0</v>
      </c>
      <c r="X61" s="43"/>
      <c r="Y61" s="43"/>
    </row>
    <row r="62" spans="1:25" x14ac:dyDescent="0.25">
      <c r="A62" s="24" t="s">
        <v>92</v>
      </c>
      <c r="B62" s="16" t="s">
        <v>53</v>
      </c>
      <c r="C62" s="25">
        <v>4.0000000000000001E-3</v>
      </c>
      <c r="D62" s="26"/>
      <c r="E62" s="26"/>
      <c r="F62" s="27"/>
      <c r="G62" s="25"/>
      <c r="H62" s="71"/>
      <c r="I62" s="26"/>
      <c r="J62" s="71"/>
      <c r="K62" s="26"/>
      <c r="L62" s="27"/>
      <c r="M62" s="20">
        <f t="shared" si="7"/>
        <v>4.0000000000000001E-3</v>
      </c>
      <c r="N62" s="21">
        <v>200</v>
      </c>
      <c r="O62" s="22">
        <f t="shared" si="8"/>
        <v>0.8</v>
      </c>
      <c r="P62" s="20">
        <f t="shared" si="9"/>
        <v>0</v>
      </c>
      <c r="Q62" s="21">
        <v>270</v>
      </c>
      <c r="R62" s="22">
        <f t="shared" si="10"/>
        <v>0</v>
      </c>
      <c r="S62" s="23">
        <f t="shared" si="11"/>
        <v>0.8</v>
      </c>
      <c r="T62" s="49"/>
      <c r="U62" s="52">
        <v>220</v>
      </c>
      <c r="V62" s="52">
        <f t="shared" si="12"/>
        <v>0.88</v>
      </c>
      <c r="W62" s="52">
        <f t="shared" si="13"/>
        <v>0</v>
      </c>
      <c r="X62" s="43"/>
      <c r="Y62" s="43"/>
    </row>
    <row r="63" spans="1:25" x14ac:dyDescent="0.25">
      <c r="A63" s="24" t="s">
        <v>117</v>
      </c>
      <c r="B63" s="16" t="s">
        <v>53</v>
      </c>
      <c r="C63" s="25">
        <v>4.0000000000000001E-3</v>
      </c>
      <c r="D63" s="26"/>
      <c r="E63" s="26"/>
      <c r="F63" s="27"/>
      <c r="G63" s="25"/>
      <c r="H63" s="71"/>
      <c r="I63" s="26"/>
      <c r="J63" s="71"/>
      <c r="K63" s="26"/>
      <c r="L63" s="27"/>
      <c r="M63" s="20">
        <f t="shared" si="7"/>
        <v>4.0000000000000001E-3</v>
      </c>
      <c r="N63" s="21">
        <v>200</v>
      </c>
      <c r="O63" s="22">
        <f t="shared" si="8"/>
        <v>0.8</v>
      </c>
      <c r="P63" s="20">
        <f t="shared" si="9"/>
        <v>0</v>
      </c>
      <c r="Q63" s="21">
        <v>270</v>
      </c>
      <c r="R63" s="22">
        <f t="shared" si="10"/>
        <v>0</v>
      </c>
      <c r="S63" s="23">
        <f t="shared" si="11"/>
        <v>0.8</v>
      </c>
      <c r="T63" s="49"/>
      <c r="U63" s="52">
        <v>127</v>
      </c>
      <c r="V63" s="52">
        <f t="shared" si="12"/>
        <v>0.50800000000000001</v>
      </c>
      <c r="W63" s="52">
        <f t="shared" si="13"/>
        <v>0</v>
      </c>
      <c r="X63" s="43"/>
      <c r="Y63" s="43"/>
    </row>
    <row r="64" spans="1:25" x14ac:dyDescent="0.25">
      <c r="A64" s="24" t="s">
        <v>76</v>
      </c>
      <c r="B64" s="16" t="s">
        <v>53</v>
      </c>
      <c r="C64" s="25">
        <v>9.4999999999999998E-3</v>
      </c>
      <c r="D64" s="29"/>
      <c r="E64" s="26"/>
      <c r="F64" s="27"/>
      <c r="G64" s="25"/>
      <c r="H64" s="71"/>
      <c r="I64" s="26">
        <v>8.9999999999999993E-3</v>
      </c>
      <c r="J64" s="71">
        <v>7.6E-3</v>
      </c>
      <c r="K64" s="26"/>
      <c r="L64" s="27"/>
      <c r="M64" s="20">
        <f t="shared" si="7"/>
        <v>9.4999999999999998E-3</v>
      </c>
      <c r="N64" s="21">
        <v>200</v>
      </c>
      <c r="O64" s="22">
        <f t="shared" si="8"/>
        <v>1.9</v>
      </c>
      <c r="P64" s="20">
        <f t="shared" si="9"/>
        <v>1.66E-2</v>
      </c>
      <c r="Q64" s="21">
        <v>270</v>
      </c>
      <c r="R64" s="22">
        <f t="shared" si="10"/>
        <v>4.4820000000000002</v>
      </c>
      <c r="S64" s="23">
        <f t="shared" si="11"/>
        <v>6.3819999999999997</v>
      </c>
      <c r="T64" s="49"/>
      <c r="U64" s="52">
        <v>622.52</v>
      </c>
      <c r="V64" s="52">
        <f t="shared" si="12"/>
        <v>5.9139399999999993</v>
      </c>
      <c r="W64" s="52">
        <f t="shared" si="13"/>
        <v>10.333831999999999</v>
      </c>
      <c r="X64" s="43"/>
      <c r="Y64" s="43"/>
    </row>
    <row r="65" spans="1:25" x14ac:dyDescent="0.25">
      <c r="A65" s="24" t="s">
        <v>123</v>
      </c>
      <c r="B65" s="16" t="s">
        <v>53</v>
      </c>
      <c r="C65" s="46">
        <v>3.0000000000000001E-5</v>
      </c>
      <c r="D65" s="29"/>
      <c r="E65" s="26"/>
      <c r="F65" s="27"/>
      <c r="G65" s="25"/>
      <c r="H65" s="71"/>
      <c r="I65" s="26"/>
      <c r="J65" s="71"/>
      <c r="K65" s="26"/>
      <c r="L65" s="27"/>
      <c r="M65" s="20">
        <f t="shared" si="7"/>
        <v>3.0000000000000001E-5</v>
      </c>
      <c r="N65" s="21">
        <v>200</v>
      </c>
      <c r="O65" s="22">
        <f t="shared" si="8"/>
        <v>6.0000000000000001E-3</v>
      </c>
      <c r="P65" s="20">
        <f t="shared" si="9"/>
        <v>0</v>
      </c>
      <c r="Q65" s="21">
        <v>270</v>
      </c>
      <c r="R65" s="22">
        <f t="shared" si="10"/>
        <v>0</v>
      </c>
      <c r="S65" s="23">
        <f t="shared" si="11"/>
        <v>6.0000000000000001E-3</v>
      </c>
      <c r="T65" s="49"/>
      <c r="U65" s="52"/>
      <c r="V65" s="52"/>
      <c r="W65" s="52"/>
      <c r="X65" s="43"/>
      <c r="Y65" s="43"/>
    </row>
    <row r="66" spans="1:25" x14ac:dyDescent="0.25">
      <c r="A66" s="24" t="s">
        <v>110</v>
      </c>
      <c r="B66" s="16" t="s">
        <v>53</v>
      </c>
      <c r="C66" s="28"/>
      <c r="D66" s="26">
        <v>5.0000000000000001E-4</v>
      </c>
      <c r="E66" s="26"/>
      <c r="F66" s="27"/>
      <c r="G66" s="25"/>
      <c r="H66" s="71"/>
      <c r="I66" s="26"/>
      <c r="J66" s="71"/>
      <c r="K66" s="26"/>
      <c r="L66" s="27"/>
      <c r="M66" s="20">
        <f t="shared" si="7"/>
        <v>5.0000000000000001E-4</v>
      </c>
      <c r="N66" s="21">
        <v>200</v>
      </c>
      <c r="O66" s="22">
        <f t="shared" si="8"/>
        <v>0.1</v>
      </c>
      <c r="P66" s="20">
        <f t="shared" si="9"/>
        <v>0</v>
      </c>
      <c r="Q66" s="21">
        <v>270</v>
      </c>
      <c r="R66" s="22">
        <f t="shared" si="10"/>
        <v>0</v>
      </c>
      <c r="S66" s="23">
        <f t="shared" si="11"/>
        <v>0.1</v>
      </c>
      <c r="T66" s="49"/>
      <c r="U66" s="52">
        <v>400</v>
      </c>
      <c r="V66" s="52">
        <f t="shared" ref="V66:V72" si="14">M66*U66</f>
        <v>0.2</v>
      </c>
      <c r="W66" s="52">
        <f t="shared" ref="W66:W72" si="15">P66*U66</f>
        <v>0</v>
      </c>
      <c r="X66" s="43"/>
      <c r="Y66" s="43"/>
    </row>
    <row r="67" spans="1:25" x14ac:dyDescent="0.25">
      <c r="A67" s="24" t="s">
        <v>78</v>
      </c>
      <c r="B67" s="16" t="s">
        <v>53</v>
      </c>
      <c r="C67" s="28"/>
      <c r="D67" s="26"/>
      <c r="E67" s="26">
        <v>2.5000000000000001E-2</v>
      </c>
      <c r="F67" s="27"/>
      <c r="G67" s="25"/>
      <c r="H67" s="71"/>
      <c r="I67" s="26"/>
      <c r="J67" s="71"/>
      <c r="K67" s="26"/>
      <c r="L67" s="27"/>
      <c r="M67" s="20">
        <f t="shared" si="7"/>
        <v>2.5000000000000001E-2</v>
      </c>
      <c r="N67" s="21">
        <v>200</v>
      </c>
      <c r="O67" s="22">
        <f t="shared" si="8"/>
        <v>5</v>
      </c>
      <c r="P67" s="20">
        <f t="shared" si="9"/>
        <v>0</v>
      </c>
      <c r="Q67" s="21">
        <v>270</v>
      </c>
      <c r="R67" s="22">
        <f t="shared" si="10"/>
        <v>0</v>
      </c>
      <c r="S67" s="23">
        <f t="shared" si="11"/>
        <v>5</v>
      </c>
      <c r="T67" s="49"/>
      <c r="U67" s="52">
        <v>89.5</v>
      </c>
      <c r="V67" s="52">
        <f t="shared" si="14"/>
        <v>2.2375000000000003</v>
      </c>
      <c r="W67" s="52">
        <f t="shared" si="15"/>
        <v>0</v>
      </c>
      <c r="X67" s="43"/>
      <c r="Y67" s="43"/>
    </row>
    <row r="68" spans="1:25" x14ac:dyDescent="0.25">
      <c r="A68" s="24" t="s">
        <v>90</v>
      </c>
      <c r="B68" s="16" t="s">
        <v>53</v>
      </c>
      <c r="C68" s="28"/>
      <c r="D68" s="26"/>
      <c r="E68" s="26"/>
      <c r="F68" s="27"/>
      <c r="G68" s="25"/>
      <c r="H68" s="71"/>
      <c r="I68" s="26"/>
      <c r="J68" s="71">
        <v>1.5599999999999999E-2</v>
      </c>
      <c r="K68" s="26"/>
      <c r="L68" s="27">
        <v>0.02</v>
      </c>
      <c r="M68" s="20">
        <f t="shared" si="7"/>
        <v>0</v>
      </c>
      <c r="N68" s="21">
        <v>200</v>
      </c>
      <c r="O68" s="22">
        <f t="shared" si="8"/>
        <v>0</v>
      </c>
      <c r="P68" s="20">
        <f t="shared" si="9"/>
        <v>3.56E-2</v>
      </c>
      <c r="Q68" s="21">
        <v>270</v>
      </c>
      <c r="R68" s="22">
        <f t="shared" si="10"/>
        <v>9.6120000000000001</v>
      </c>
      <c r="S68" s="23">
        <f t="shared" si="11"/>
        <v>9.6120000000000001</v>
      </c>
      <c r="T68" s="49"/>
      <c r="U68" s="52">
        <v>67.349999999999994</v>
      </c>
      <c r="V68" s="52">
        <f t="shared" si="14"/>
        <v>0</v>
      </c>
      <c r="W68" s="52">
        <f t="shared" si="15"/>
        <v>2.3976599999999997</v>
      </c>
      <c r="X68" s="43"/>
      <c r="Y68" s="43"/>
    </row>
    <row r="69" spans="1:25" x14ac:dyDescent="0.25">
      <c r="A69" s="24" t="s">
        <v>77</v>
      </c>
      <c r="B69" s="16" t="s">
        <v>53</v>
      </c>
      <c r="C69" s="28"/>
      <c r="D69" s="26"/>
      <c r="E69" s="26">
        <v>1.2800000000000001E-2</v>
      </c>
      <c r="F69" s="27"/>
      <c r="G69" s="25"/>
      <c r="H69" s="71"/>
      <c r="I69" s="26"/>
      <c r="J69" s="71"/>
      <c r="K69" s="26"/>
      <c r="L69" s="27"/>
      <c r="M69" s="20">
        <f t="shared" si="7"/>
        <v>1.2800000000000001E-2</v>
      </c>
      <c r="N69" s="21">
        <v>200</v>
      </c>
      <c r="O69" s="22">
        <f t="shared" si="8"/>
        <v>2.56</v>
      </c>
      <c r="P69" s="20">
        <f t="shared" si="9"/>
        <v>0</v>
      </c>
      <c r="Q69" s="21">
        <v>270</v>
      </c>
      <c r="R69" s="22">
        <f t="shared" si="10"/>
        <v>0</v>
      </c>
      <c r="S69" s="23">
        <f t="shared" si="11"/>
        <v>2.56</v>
      </c>
      <c r="T69" s="49"/>
      <c r="U69" s="52">
        <v>767</v>
      </c>
      <c r="V69" s="52">
        <f t="shared" si="14"/>
        <v>9.8176000000000005</v>
      </c>
      <c r="W69" s="52">
        <f t="shared" si="15"/>
        <v>0</v>
      </c>
      <c r="X69" s="43"/>
      <c r="Y69" s="43"/>
    </row>
    <row r="70" spans="1:25" x14ac:dyDescent="0.25">
      <c r="A70" s="24" t="s">
        <v>150</v>
      </c>
      <c r="B70" s="16" t="s">
        <v>53</v>
      </c>
      <c r="C70" s="28"/>
      <c r="D70" s="26"/>
      <c r="E70" s="26"/>
      <c r="F70" s="27">
        <v>0.20599999999999999</v>
      </c>
      <c r="G70" s="25"/>
      <c r="H70" s="71"/>
      <c r="I70" s="26"/>
      <c r="J70" s="71"/>
      <c r="K70" s="26"/>
      <c r="L70" s="27"/>
      <c r="M70" s="20">
        <f t="shared" si="7"/>
        <v>0.20599999999999999</v>
      </c>
      <c r="N70" s="21">
        <v>200</v>
      </c>
      <c r="O70" s="22">
        <f t="shared" si="8"/>
        <v>41.199999999999996</v>
      </c>
      <c r="P70" s="20">
        <f t="shared" si="9"/>
        <v>0</v>
      </c>
      <c r="Q70" s="21">
        <v>270</v>
      </c>
      <c r="R70" s="22">
        <f t="shared" si="10"/>
        <v>0</v>
      </c>
      <c r="S70" s="23">
        <f t="shared" si="11"/>
        <v>41.199999999999996</v>
      </c>
      <c r="T70" s="49"/>
      <c r="U70" s="52">
        <v>94</v>
      </c>
      <c r="V70" s="52">
        <f t="shared" si="14"/>
        <v>19.363999999999997</v>
      </c>
      <c r="W70" s="52">
        <f t="shared" si="15"/>
        <v>0</v>
      </c>
      <c r="X70" s="43"/>
      <c r="Y70" s="43"/>
    </row>
    <row r="71" spans="1:25" x14ac:dyDescent="0.25">
      <c r="A71" s="24" t="s">
        <v>125</v>
      </c>
      <c r="B71" s="16" t="s">
        <v>53</v>
      </c>
      <c r="C71" s="28"/>
      <c r="D71" s="26"/>
      <c r="E71" s="26"/>
      <c r="F71" s="27"/>
      <c r="G71" s="25">
        <v>3.6700000000000003E-2</v>
      </c>
      <c r="H71" s="71"/>
      <c r="I71" s="26"/>
      <c r="J71" s="71"/>
      <c r="K71" s="26"/>
      <c r="L71" s="27"/>
      <c r="M71" s="20">
        <f t="shared" si="7"/>
        <v>0</v>
      </c>
      <c r="N71" s="21">
        <v>200</v>
      </c>
      <c r="O71" s="22">
        <f t="shared" si="8"/>
        <v>0</v>
      </c>
      <c r="P71" s="20">
        <f t="shared" si="9"/>
        <v>3.6700000000000003E-2</v>
      </c>
      <c r="Q71" s="21">
        <v>270</v>
      </c>
      <c r="R71" s="22">
        <f t="shared" si="10"/>
        <v>9.9090000000000007</v>
      </c>
      <c r="S71" s="23">
        <f t="shared" si="11"/>
        <v>9.9090000000000007</v>
      </c>
      <c r="T71" s="49"/>
      <c r="U71" s="52">
        <v>40</v>
      </c>
      <c r="V71" s="52">
        <f t="shared" si="14"/>
        <v>0</v>
      </c>
      <c r="W71" s="52">
        <f t="shared" si="15"/>
        <v>1.4680000000000002</v>
      </c>
      <c r="X71" s="43"/>
      <c r="Y71" s="43"/>
    </row>
    <row r="72" spans="1:25" x14ac:dyDescent="0.25">
      <c r="A72" s="24" t="s">
        <v>126</v>
      </c>
      <c r="B72" s="16" t="s">
        <v>53</v>
      </c>
      <c r="C72" s="28"/>
      <c r="D72" s="26"/>
      <c r="E72" s="26"/>
      <c r="F72" s="27"/>
      <c r="G72" s="25">
        <v>2.8500000000000001E-2</v>
      </c>
      <c r="H72" s="71"/>
      <c r="I72" s="26"/>
      <c r="J72" s="71"/>
      <c r="K72" s="26"/>
      <c r="L72" s="27"/>
      <c r="M72" s="20">
        <f t="shared" si="7"/>
        <v>0</v>
      </c>
      <c r="N72" s="21">
        <v>200</v>
      </c>
      <c r="O72" s="22">
        <f t="shared" si="8"/>
        <v>0</v>
      </c>
      <c r="P72" s="20">
        <f t="shared" si="9"/>
        <v>2.8500000000000001E-2</v>
      </c>
      <c r="Q72" s="21">
        <v>270</v>
      </c>
      <c r="R72" s="22">
        <f t="shared" si="10"/>
        <v>7.6950000000000003</v>
      </c>
      <c r="S72" s="23">
        <f t="shared" si="11"/>
        <v>7.6950000000000003</v>
      </c>
      <c r="T72" s="49"/>
      <c r="U72" s="52">
        <v>130</v>
      </c>
      <c r="V72" s="52">
        <f t="shared" si="14"/>
        <v>0</v>
      </c>
      <c r="W72" s="52">
        <f t="shared" si="15"/>
        <v>3.7050000000000001</v>
      </c>
      <c r="X72" s="43"/>
      <c r="Y72" s="43"/>
    </row>
    <row r="73" spans="1:25" x14ac:dyDescent="0.25">
      <c r="A73" s="24" t="s">
        <v>180</v>
      </c>
      <c r="B73" s="16" t="s">
        <v>53</v>
      </c>
      <c r="C73" s="28"/>
      <c r="D73" s="26"/>
      <c r="E73" s="26"/>
      <c r="F73" s="27"/>
      <c r="G73" s="25"/>
      <c r="H73" s="71"/>
      <c r="I73" s="26"/>
      <c r="J73" s="71"/>
      <c r="K73" s="26"/>
      <c r="L73" s="27"/>
      <c r="M73" s="20">
        <f t="shared" si="7"/>
        <v>0</v>
      </c>
      <c r="N73" s="21">
        <v>200</v>
      </c>
      <c r="O73" s="22">
        <f t="shared" si="8"/>
        <v>0</v>
      </c>
      <c r="P73" s="20">
        <f t="shared" si="9"/>
        <v>0</v>
      </c>
      <c r="Q73" s="21">
        <v>270</v>
      </c>
      <c r="R73" s="22">
        <f t="shared" si="10"/>
        <v>0</v>
      </c>
      <c r="S73" s="23">
        <f t="shared" si="11"/>
        <v>0</v>
      </c>
      <c r="T73" s="49"/>
      <c r="U73" s="52"/>
      <c r="V73" s="52"/>
      <c r="W73" s="52"/>
      <c r="X73" s="43"/>
      <c r="Y73" s="43"/>
    </row>
    <row r="74" spans="1:25" x14ac:dyDescent="0.25">
      <c r="A74" s="24" t="s">
        <v>83</v>
      </c>
      <c r="B74" s="16" t="s">
        <v>53</v>
      </c>
      <c r="C74" s="25"/>
      <c r="D74" s="26"/>
      <c r="E74" s="26"/>
      <c r="F74" s="27"/>
      <c r="G74" s="25">
        <v>4.0000000000000001E-3</v>
      </c>
      <c r="H74" s="71">
        <v>2.5000000000000001E-3</v>
      </c>
      <c r="I74" s="26"/>
      <c r="J74" s="71"/>
      <c r="K74" s="26"/>
      <c r="L74" s="27"/>
      <c r="M74" s="20">
        <f t="shared" si="7"/>
        <v>0</v>
      </c>
      <c r="N74" s="21">
        <v>200</v>
      </c>
      <c r="O74" s="22">
        <f t="shared" si="8"/>
        <v>0</v>
      </c>
      <c r="P74" s="20">
        <f t="shared" si="9"/>
        <v>6.5000000000000006E-3</v>
      </c>
      <c r="Q74" s="21">
        <v>270</v>
      </c>
      <c r="R74" s="22">
        <f t="shared" si="10"/>
        <v>1.7550000000000001</v>
      </c>
      <c r="S74" s="23">
        <f t="shared" si="11"/>
        <v>1.7550000000000001</v>
      </c>
      <c r="T74" s="49"/>
      <c r="U74" s="52">
        <v>158</v>
      </c>
      <c r="V74" s="52">
        <f t="shared" ref="V74:V86" si="16">M74*U74</f>
        <v>0</v>
      </c>
      <c r="W74" s="52">
        <f t="shared" ref="W74:W86" si="17">P74*U74</f>
        <v>1.0270000000000001</v>
      </c>
      <c r="X74" s="43"/>
      <c r="Y74" s="43"/>
    </row>
    <row r="75" spans="1:25" x14ac:dyDescent="0.25">
      <c r="A75" s="24" t="s">
        <v>129</v>
      </c>
      <c r="B75" s="16" t="s">
        <v>53</v>
      </c>
      <c r="C75" s="28"/>
      <c r="D75" s="26"/>
      <c r="E75" s="26"/>
      <c r="F75" s="27"/>
      <c r="G75" s="25"/>
      <c r="H75" s="71">
        <v>1E-3</v>
      </c>
      <c r="I75" s="26"/>
      <c r="J75" s="71"/>
      <c r="K75" s="26"/>
      <c r="L75" s="27"/>
      <c r="M75" s="20">
        <f t="shared" si="7"/>
        <v>0</v>
      </c>
      <c r="N75" s="21">
        <v>200</v>
      </c>
      <c r="O75" s="22">
        <f t="shared" si="8"/>
        <v>0</v>
      </c>
      <c r="P75" s="20">
        <f t="shared" si="9"/>
        <v>1E-3</v>
      </c>
      <c r="Q75" s="21">
        <v>270</v>
      </c>
      <c r="R75" s="22">
        <f t="shared" si="10"/>
        <v>0.27</v>
      </c>
      <c r="S75" s="23">
        <f t="shared" si="11"/>
        <v>0.27</v>
      </c>
      <c r="T75" s="49"/>
      <c r="U75" s="52">
        <v>310</v>
      </c>
      <c r="V75" s="52">
        <f t="shared" si="16"/>
        <v>0</v>
      </c>
      <c r="W75" s="52">
        <f t="shared" si="17"/>
        <v>0.31</v>
      </c>
      <c r="X75" s="43"/>
      <c r="Y75" s="43"/>
    </row>
    <row r="76" spans="1:25" x14ac:dyDescent="0.25">
      <c r="A76" s="24" t="s">
        <v>86</v>
      </c>
      <c r="B76" s="16" t="s">
        <v>53</v>
      </c>
      <c r="C76" s="28"/>
      <c r="D76" s="26"/>
      <c r="E76" s="26"/>
      <c r="F76" s="27"/>
      <c r="G76" s="25"/>
      <c r="H76" s="71">
        <v>0.1</v>
      </c>
      <c r="I76" s="26">
        <v>0.26400000000000001</v>
      </c>
      <c r="J76" s="71"/>
      <c r="K76" s="26"/>
      <c r="L76" s="27"/>
      <c r="M76" s="20">
        <f t="shared" si="7"/>
        <v>0</v>
      </c>
      <c r="N76" s="21">
        <v>200</v>
      </c>
      <c r="O76" s="22">
        <f t="shared" si="8"/>
        <v>0</v>
      </c>
      <c r="P76" s="20">
        <f t="shared" si="9"/>
        <v>0.36399999999999999</v>
      </c>
      <c r="Q76" s="21">
        <v>270</v>
      </c>
      <c r="R76" s="22">
        <f t="shared" si="10"/>
        <v>98.28</v>
      </c>
      <c r="S76" s="23">
        <f t="shared" si="11"/>
        <v>98.28</v>
      </c>
      <c r="T76" s="49"/>
      <c r="U76" s="52">
        <v>39</v>
      </c>
      <c r="V76" s="52">
        <f t="shared" si="16"/>
        <v>0</v>
      </c>
      <c r="W76" s="52">
        <f t="shared" si="17"/>
        <v>14.196</v>
      </c>
      <c r="X76" s="43"/>
      <c r="Y76" s="43"/>
    </row>
    <row r="77" spans="1:25" x14ac:dyDescent="0.25">
      <c r="A77" s="24" t="s">
        <v>118</v>
      </c>
      <c r="B77" s="16" t="s">
        <v>53</v>
      </c>
      <c r="C77" s="28"/>
      <c r="D77" s="26"/>
      <c r="E77" s="26"/>
      <c r="F77" s="27"/>
      <c r="G77" s="25"/>
      <c r="H77" s="71">
        <v>5.0000000000000001E-3</v>
      </c>
      <c r="I77" s="26"/>
      <c r="J77" s="71"/>
      <c r="K77" s="26"/>
      <c r="L77" s="27"/>
      <c r="M77" s="20">
        <f t="shared" si="7"/>
        <v>0</v>
      </c>
      <c r="N77" s="21">
        <v>200</v>
      </c>
      <c r="O77" s="22">
        <f t="shared" si="8"/>
        <v>0</v>
      </c>
      <c r="P77" s="20">
        <f t="shared" si="9"/>
        <v>5.0000000000000001E-3</v>
      </c>
      <c r="Q77" s="21">
        <v>270</v>
      </c>
      <c r="R77" s="22">
        <f t="shared" si="10"/>
        <v>1.35</v>
      </c>
      <c r="S77" s="23">
        <f t="shared" si="11"/>
        <v>1.35</v>
      </c>
      <c r="T77" s="49"/>
      <c r="U77" s="52">
        <v>52</v>
      </c>
      <c r="V77" s="52">
        <f t="shared" si="16"/>
        <v>0</v>
      </c>
      <c r="W77" s="52">
        <f t="shared" si="17"/>
        <v>0.26</v>
      </c>
      <c r="X77" s="43"/>
      <c r="Y77" s="43"/>
    </row>
    <row r="78" spans="1:25" x14ac:dyDescent="0.25">
      <c r="A78" s="24" t="s">
        <v>82</v>
      </c>
      <c r="B78" s="16" t="s">
        <v>53</v>
      </c>
      <c r="C78" s="25">
        <v>0.11700000000000001</v>
      </c>
      <c r="D78" s="26"/>
      <c r="E78" s="26"/>
      <c r="F78" s="27"/>
      <c r="G78" s="25"/>
      <c r="H78" s="71">
        <v>1.0500000000000001E-2</v>
      </c>
      <c r="I78" s="26"/>
      <c r="J78" s="71"/>
      <c r="K78" s="26"/>
      <c r="L78" s="27"/>
      <c r="M78" s="20">
        <f t="shared" si="7"/>
        <v>0.11700000000000001</v>
      </c>
      <c r="N78" s="21">
        <v>200</v>
      </c>
      <c r="O78" s="22">
        <f t="shared" si="8"/>
        <v>23.400000000000002</v>
      </c>
      <c r="P78" s="20">
        <f t="shared" si="9"/>
        <v>1.0500000000000001E-2</v>
      </c>
      <c r="Q78" s="21">
        <v>270</v>
      </c>
      <c r="R78" s="22">
        <f t="shared" si="10"/>
        <v>2.835</v>
      </c>
      <c r="S78" s="23">
        <f t="shared" si="11"/>
        <v>26.235000000000003</v>
      </c>
      <c r="T78" s="49"/>
      <c r="U78" s="52">
        <v>37</v>
      </c>
      <c r="V78" s="52">
        <f t="shared" si="16"/>
        <v>4.3290000000000006</v>
      </c>
      <c r="W78" s="52">
        <f t="shared" si="17"/>
        <v>0.38850000000000001</v>
      </c>
      <c r="X78" s="43"/>
      <c r="Y78" s="43"/>
    </row>
    <row r="79" spans="1:25" x14ac:dyDescent="0.25">
      <c r="A79" s="24" t="s">
        <v>105</v>
      </c>
      <c r="B79" s="16" t="s">
        <v>53</v>
      </c>
      <c r="C79" s="28"/>
      <c r="D79" s="26"/>
      <c r="E79" s="26"/>
      <c r="F79" s="27"/>
      <c r="G79" s="25">
        <v>4.0000000000000001E-3</v>
      </c>
      <c r="H79" s="71">
        <v>6.0000000000000001E-3</v>
      </c>
      <c r="I79" s="26"/>
      <c r="J79" s="71"/>
      <c r="K79" s="26"/>
      <c r="L79" s="27"/>
      <c r="M79" s="20">
        <f t="shared" si="7"/>
        <v>0</v>
      </c>
      <c r="N79" s="21">
        <v>200</v>
      </c>
      <c r="O79" s="22">
        <f t="shared" si="8"/>
        <v>0</v>
      </c>
      <c r="P79" s="20">
        <f t="shared" si="9"/>
        <v>0.01</v>
      </c>
      <c r="Q79" s="21">
        <v>270</v>
      </c>
      <c r="R79" s="22">
        <f t="shared" si="10"/>
        <v>2.7</v>
      </c>
      <c r="S79" s="23">
        <f t="shared" si="11"/>
        <v>2.7</v>
      </c>
      <c r="T79" s="49"/>
      <c r="U79" s="52">
        <v>37</v>
      </c>
      <c r="V79" s="52">
        <f t="shared" si="16"/>
        <v>0</v>
      </c>
      <c r="W79" s="52">
        <f t="shared" si="17"/>
        <v>0.37</v>
      </c>
      <c r="X79" s="43"/>
      <c r="Y79" s="43"/>
    </row>
    <row r="80" spans="1:25" x14ac:dyDescent="0.25">
      <c r="A80" s="24" t="s">
        <v>104</v>
      </c>
      <c r="B80" s="16" t="s">
        <v>53</v>
      </c>
      <c r="C80" s="28"/>
      <c r="D80" s="26"/>
      <c r="E80" s="26"/>
      <c r="F80" s="27"/>
      <c r="G80" s="25"/>
      <c r="H80" s="71">
        <v>2.6800000000000001E-2</v>
      </c>
      <c r="I80" s="26"/>
      <c r="J80" s="71"/>
      <c r="K80" s="26"/>
      <c r="L80" s="27"/>
      <c r="M80" s="20">
        <f t="shared" si="7"/>
        <v>0</v>
      </c>
      <c r="N80" s="21">
        <v>200</v>
      </c>
      <c r="O80" s="22">
        <f t="shared" si="8"/>
        <v>0</v>
      </c>
      <c r="P80" s="20">
        <f t="shared" si="9"/>
        <v>2.6800000000000001E-2</v>
      </c>
      <c r="Q80" s="21">
        <v>270</v>
      </c>
      <c r="R80" s="22">
        <f t="shared" si="10"/>
        <v>7.2360000000000007</v>
      </c>
      <c r="S80" s="23">
        <f t="shared" si="11"/>
        <v>7.2360000000000007</v>
      </c>
      <c r="T80" s="49"/>
      <c r="U80" s="52">
        <v>107</v>
      </c>
      <c r="V80" s="52">
        <f t="shared" si="16"/>
        <v>0</v>
      </c>
      <c r="W80" s="52">
        <f t="shared" si="17"/>
        <v>2.8675999999999999</v>
      </c>
      <c r="X80" s="43"/>
      <c r="Y80" s="43"/>
    </row>
    <row r="81" spans="1:25" x14ac:dyDescent="0.25">
      <c r="A81" s="24" t="s">
        <v>84</v>
      </c>
      <c r="B81" s="16" t="s">
        <v>53</v>
      </c>
      <c r="C81" s="28"/>
      <c r="D81" s="26"/>
      <c r="E81" s="26"/>
      <c r="F81" s="27"/>
      <c r="G81" s="25">
        <v>1E-4</v>
      </c>
      <c r="H81" s="71">
        <v>1E-3</v>
      </c>
      <c r="I81" s="26">
        <v>1E-3</v>
      </c>
      <c r="J81" s="71">
        <v>5.9999999999999995E-4</v>
      </c>
      <c r="K81" s="26"/>
      <c r="L81" s="27"/>
      <c r="M81" s="20">
        <f t="shared" si="7"/>
        <v>0</v>
      </c>
      <c r="N81" s="21">
        <v>200</v>
      </c>
      <c r="O81" s="22">
        <f t="shared" si="8"/>
        <v>0</v>
      </c>
      <c r="P81" s="20">
        <f t="shared" si="9"/>
        <v>2.7000000000000001E-3</v>
      </c>
      <c r="Q81" s="21">
        <v>270</v>
      </c>
      <c r="R81" s="22">
        <f t="shared" si="10"/>
        <v>0.72900000000000009</v>
      </c>
      <c r="S81" s="23">
        <f t="shared" si="11"/>
        <v>0.72900000000000009</v>
      </c>
      <c r="T81" s="49"/>
      <c r="U81" s="52">
        <v>19</v>
      </c>
      <c r="V81" s="52">
        <f t="shared" si="16"/>
        <v>0</v>
      </c>
      <c r="W81" s="52">
        <f t="shared" si="17"/>
        <v>5.1300000000000005E-2</v>
      </c>
      <c r="X81" s="43"/>
      <c r="Y81" s="43"/>
    </row>
    <row r="82" spans="1:25" x14ac:dyDescent="0.25">
      <c r="A82" s="24" t="s">
        <v>85</v>
      </c>
      <c r="B82" s="16" t="s">
        <v>53</v>
      </c>
      <c r="C82" s="28"/>
      <c r="D82" s="26"/>
      <c r="E82" s="26"/>
      <c r="F82" s="27"/>
      <c r="G82" s="25"/>
      <c r="H82" s="71"/>
      <c r="I82" s="26"/>
      <c r="J82" s="71">
        <v>0.1104</v>
      </c>
      <c r="K82" s="26"/>
      <c r="L82" s="27"/>
      <c r="M82" s="20">
        <f t="shared" si="7"/>
        <v>0</v>
      </c>
      <c r="N82" s="21">
        <v>200</v>
      </c>
      <c r="O82" s="22">
        <f t="shared" si="8"/>
        <v>0</v>
      </c>
      <c r="P82" s="20">
        <f t="shared" si="9"/>
        <v>0.1104</v>
      </c>
      <c r="Q82" s="21">
        <v>270</v>
      </c>
      <c r="R82" s="22">
        <f t="shared" si="10"/>
        <v>29.808</v>
      </c>
      <c r="S82" s="23">
        <f t="shared" si="11"/>
        <v>29.808</v>
      </c>
      <c r="T82" s="49"/>
      <c r="U82" s="52">
        <v>275.17</v>
      </c>
      <c r="V82" s="52">
        <f t="shared" si="16"/>
        <v>0</v>
      </c>
      <c r="W82" s="52">
        <f t="shared" si="17"/>
        <v>30.378768000000001</v>
      </c>
      <c r="X82" s="43"/>
      <c r="Y82" s="43"/>
    </row>
    <row r="83" spans="1:25" x14ac:dyDescent="0.25">
      <c r="A83" s="24" t="s">
        <v>107</v>
      </c>
      <c r="B83" s="16" t="s">
        <v>53</v>
      </c>
      <c r="C83" s="28"/>
      <c r="D83" s="26"/>
      <c r="E83" s="26"/>
      <c r="F83" s="27"/>
      <c r="G83" s="25"/>
      <c r="H83" s="71">
        <v>1E-3</v>
      </c>
      <c r="I83" s="26"/>
      <c r="J83" s="71"/>
      <c r="K83" s="26"/>
      <c r="L83" s="27"/>
      <c r="M83" s="20">
        <f t="shared" si="7"/>
        <v>0</v>
      </c>
      <c r="N83" s="21">
        <v>200</v>
      </c>
      <c r="O83" s="22">
        <f t="shared" si="8"/>
        <v>0</v>
      </c>
      <c r="P83" s="20">
        <f t="shared" si="9"/>
        <v>1E-3</v>
      </c>
      <c r="Q83" s="21">
        <v>270</v>
      </c>
      <c r="R83" s="22">
        <f t="shared" si="10"/>
        <v>0.27</v>
      </c>
      <c r="S83" s="23">
        <f t="shared" si="11"/>
        <v>0.27</v>
      </c>
      <c r="T83" s="49"/>
      <c r="U83" s="52">
        <v>435</v>
      </c>
      <c r="V83" s="52">
        <f t="shared" si="16"/>
        <v>0</v>
      </c>
      <c r="W83" s="52">
        <f t="shared" si="17"/>
        <v>0.435</v>
      </c>
      <c r="X83" s="43"/>
      <c r="Y83" s="43"/>
    </row>
    <row r="84" spans="1:25" x14ac:dyDescent="0.25">
      <c r="A84" s="24" t="s">
        <v>112</v>
      </c>
      <c r="B84" s="16" t="s">
        <v>53</v>
      </c>
      <c r="C84" s="25"/>
      <c r="D84" s="26"/>
      <c r="E84" s="26"/>
      <c r="F84" s="27"/>
      <c r="G84" s="25"/>
      <c r="H84" s="71">
        <v>4.0099999999999997E-2</v>
      </c>
      <c r="I84" s="26"/>
      <c r="J84" s="71"/>
      <c r="K84" s="26"/>
      <c r="L84" s="27"/>
      <c r="M84" s="20">
        <f t="shared" si="7"/>
        <v>0</v>
      </c>
      <c r="N84" s="21">
        <v>200</v>
      </c>
      <c r="O84" s="22">
        <f t="shared" si="8"/>
        <v>0</v>
      </c>
      <c r="P84" s="20">
        <f t="shared" si="9"/>
        <v>4.0099999999999997E-2</v>
      </c>
      <c r="Q84" s="21">
        <v>270</v>
      </c>
      <c r="R84" s="22">
        <f t="shared" si="10"/>
        <v>10.827</v>
      </c>
      <c r="S84" s="23">
        <f t="shared" si="11"/>
        <v>10.827</v>
      </c>
      <c r="T84" s="49"/>
      <c r="U84" s="52">
        <v>486</v>
      </c>
      <c r="V84" s="52">
        <f t="shared" si="16"/>
        <v>0</v>
      </c>
      <c r="W84" s="52">
        <f t="shared" si="17"/>
        <v>19.488599999999998</v>
      </c>
      <c r="X84" s="43"/>
      <c r="Y84" s="43"/>
    </row>
    <row r="85" spans="1:25" x14ac:dyDescent="0.25">
      <c r="A85" s="24" t="s">
        <v>108</v>
      </c>
      <c r="B85" s="16" t="s">
        <v>53</v>
      </c>
      <c r="C85" s="25"/>
      <c r="D85" s="26"/>
      <c r="E85" s="26"/>
      <c r="F85" s="27"/>
      <c r="G85" s="25"/>
      <c r="H85" s="71"/>
      <c r="I85" s="26"/>
      <c r="J85" s="71"/>
      <c r="K85" s="26">
        <v>0.2</v>
      </c>
      <c r="L85" s="27"/>
      <c r="M85" s="20">
        <f t="shared" si="7"/>
        <v>0</v>
      </c>
      <c r="N85" s="21">
        <v>200</v>
      </c>
      <c r="O85" s="22">
        <f t="shared" si="8"/>
        <v>0</v>
      </c>
      <c r="P85" s="20">
        <f t="shared" si="9"/>
        <v>0.2</v>
      </c>
      <c r="Q85" s="21">
        <v>270</v>
      </c>
      <c r="R85" s="22">
        <f t="shared" si="10"/>
        <v>54</v>
      </c>
      <c r="S85" s="23">
        <f t="shared" si="11"/>
        <v>54</v>
      </c>
      <c r="T85" s="49"/>
      <c r="U85" s="52">
        <v>52</v>
      </c>
      <c r="V85" s="52">
        <f t="shared" si="16"/>
        <v>0</v>
      </c>
      <c r="W85" s="52">
        <f t="shared" si="17"/>
        <v>10.4</v>
      </c>
      <c r="X85" s="43"/>
      <c r="Y85" s="43"/>
    </row>
    <row r="86" spans="1:25" ht="15.75" thickBot="1" x14ac:dyDescent="0.3">
      <c r="A86" s="32" t="s">
        <v>95</v>
      </c>
      <c r="B86" s="45" t="s">
        <v>53</v>
      </c>
      <c r="C86" s="33"/>
      <c r="D86" s="34"/>
      <c r="E86" s="34"/>
      <c r="F86" s="35"/>
      <c r="G86" s="33"/>
      <c r="H86" s="84"/>
      <c r="I86" s="34"/>
      <c r="J86" s="84"/>
      <c r="K86" s="34"/>
      <c r="L86" s="35">
        <v>0.05</v>
      </c>
      <c r="M86" s="39">
        <f t="shared" si="7"/>
        <v>0</v>
      </c>
      <c r="N86" s="21">
        <v>200</v>
      </c>
      <c r="O86" s="41">
        <f t="shared" si="8"/>
        <v>0</v>
      </c>
      <c r="P86" s="39">
        <f t="shared" si="9"/>
        <v>0.05</v>
      </c>
      <c r="Q86" s="21">
        <v>270</v>
      </c>
      <c r="R86" s="41">
        <f t="shared" si="10"/>
        <v>13.5</v>
      </c>
      <c r="S86" s="42">
        <f t="shared" si="11"/>
        <v>13.5</v>
      </c>
      <c r="T86" s="50"/>
      <c r="U86" s="80">
        <v>48.7</v>
      </c>
      <c r="V86" s="80">
        <f t="shared" si="16"/>
        <v>0</v>
      </c>
      <c r="W86" s="80">
        <f t="shared" si="17"/>
        <v>2.4350000000000005</v>
      </c>
      <c r="X86" s="43"/>
      <c r="Y86" s="43"/>
    </row>
    <row r="87" spans="1:25" x14ac:dyDescent="0.25">
      <c r="A87" s="4"/>
      <c r="B87" s="4"/>
      <c r="C87" s="4"/>
      <c r="D87" s="4"/>
      <c r="E87" s="161"/>
      <c r="F87" s="161"/>
      <c r="G87" s="161"/>
      <c r="H87" s="161"/>
      <c r="I87" s="4"/>
      <c r="J87" s="4"/>
      <c r="K87" s="4"/>
      <c r="L87" s="4"/>
      <c r="M87" s="4"/>
      <c r="N87" s="4"/>
      <c r="O87" s="4"/>
      <c r="P87" s="4"/>
      <c r="Q87" s="4"/>
      <c r="R87" s="4"/>
      <c r="S87" s="36"/>
      <c r="T87" s="4"/>
      <c r="V87" s="83">
        <f>SUM(V56:V86)</f>
        <v>68.80304000000001</v>
      </c>
      <c r="W87" s="83">
        <f>SUM(W56:W86)</f>
        <v>102.22826000000001</v>
      </c>
    </row>
    <row r="88" spans="1:25" x14ac:dyDescent="0.25">
      <c r="A88" s="4" t="s">
        <v>54</v>
      </c>
      <c r="B88" s="4"/>
      <c r="C88" s="4"/>
      <c r="D88" s="4"/>
      <c r="E88" s="117" t="s">
        <v>55</v>
      </c>
      <c r="F88" s="117"/>
      <c r="G88" s="117"/>
      <c r="H88" s="117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V88" s="51"/>
      <c r="W88" s="53">
        <f>V87+W87</f>
        <v>171.03130000000002</v>
      </c>
    </row>
  </sheetData>
  <mergeCells count="52">
    <mergeCell ref="C1:L1"/>
    <mergeCell ref="M1:P1"/>
    <mergeCell ref="C2:K2"/>
    <mergeCell ref="M2:P2"/>
    <mergeCell ref="C3:J3"/>
    <mergeCell ref="M3:P3"/>
    <mergeCell ref="A4:A6"/>
    <mergeCell ref="B4:B6"/>
    <mergeCell ref="C4:F4"/>
    <mergeCell ref="G4:L4"/>
    <mergeCell ref="M4:O5"/>
    <mergeCell ref="K5:K6"/>
    <mergeCell ref="L5:L6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E39:H39"/>
    <mergeCell ref="E40:H40"/>
    <mergeCell ref="C49:L49"/>
    <mergeCell ref="M49:P49"/>
    <mergeCell ref="C50:K50"/>
    <mergeCell ref="M50:P50"/>
    <mergeCell ref="C51:J51"/>
    <mergeCell ref="M51:P51"/>
    <mergeCell ref="A52:A54"/>
    <mergeCell ref="B52:B54"/>
    <mergeCell ref="C52:F52"/>
    <mergeCell ref="G52:L52"/>
    <mergeCell ref="M52:O53"/>
    <mergeCell ref="P52:R53"/>
    <mergeCell ref="K53:K54"/>
    <mergeCell ref="L53:L54"/>
    <mergeCell ref="E87:H87"/>
    <mergeCell ref="E88:H88"/>
    <mergeCell ref="S52:S54"/>
    <mergeCell ref="T52:T54"/>
    <mergeCell ref="C53:C54"/>
    <mergeCell ref="D53:D54"/>
    <mergeCell ref="E53:E54"/>
    <mergeCell ref="F53:F54"/>
    <mergeCell ref="G53:G54"/>
    <mergeCell ref="H53:H54"/>
    <mergeCell ref="I53:I54"/>
    <mergeCell ref="J53:J54"/>
  </mergeCells>
  <pageMargins left="0.7" right="0.7" top="0.75" bottom="0.75" header="0.3" footer="0.3"/>
  <pageSetup paperSize="9" scale="6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Y84"/>
  <sheetViews>
    <sheetView topLeftCell="A28" zoomScale="120" zoomScaleNormal="120" workbookViewId="0">
      <selection activeCell="A66" sqref="A66"/>
    </sheetView>
  </sheetViews>
  <sheetFormatPr defaultRowHeight="15" x14ac:dyDescent="0.25"/>
  <cols>
    <col min="1" max="1" width="20" customWidth="1"/>
    <col min="2" max="2" width="3.42578125" customWidth="1"/>
    <col min="11" max="11" width="9.140625" customWidth="1"/>
  </cols>
  <sheetData>
    <row r="1" spans="1:25" x14ac:dyDescent="0.25">
      <c r="A1" s="79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213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22</v>
      </c>
      <c r="D5" s="124" t="s">
        <v>215</v>
      </c>
      <c r="E5" s="124" t="s">
        <v>9</v>
      </c>
      <c r="F5" s="126" t="s">
        <v>65</v>
      </c>
      <c r="G5" s="134" t="s">
        <v>31</v>
      </c>
      <c r="H5" s="124" t="s">
        <v>142</v>
      </c>
      <c r="I5" s="124" t="s">
        <v>23</v>
      </c>
      <c r="J5" s="124" t="s">
        <v>66</v>
      </c>
      <c r="K5" s="124" t="s">
        <v>169</v>
      </c>
      <c r="L5" s="126" t="s">
        <v>63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5"/>
      <c r="F6" s="127"/>
      <c r="G6" s="135"/>
      <c r="H6" s="125"/>
      <c r="I6" s="125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58</v>
      </c>
      <c r="D7" s="10" t="s">
        <v>212</v>
      </c>
      <c r="E7" s="10" t="s">
        <v>49</v>
      </c>
      <c r="F7" s="37" t="s">
        <v>217</v>
      </c>
      <c r="G7" s="38" t="s">
        <v>52</v>
      </c>
      <c r="H7" s="10" t="s">
        <v>50</v>
      </c>
      <c r="I7" s="10" t="s">
        <v>163</v>
      </c>
      <c r="J7" s="10" t="s">
        <v>52</v>
      </c>
      <c r="K7" s="10" t="s">
        <v>49</v>
      </c>
      <c r="L7" s="37" t="s">
        <v>218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86</v>
      </c>
      <c r="B8" s="16" t="s">
        <v>53</v>
      </c>
      <c r="C8" s="17">
        <v>8.5999999999999993E-2</v>
      </c>
      <c r="D8" s="18"/>
      <c r="E8" s="18"/>
      <c r="F8" s="19"/>
      <c r="G8" s="17"/>
      <c r="H8" s="18">
        <v>0.15</v>
      </c>
      <c r="I8" s="18"/>
      <c r="J8" s="18"/>
      <c r="K8" s="18"/>
      <c r="L8" s="19"/>
      <c r="M8" s="20">
        <f>C8+D8+E8+F8</f>
        <v>8.5999999999999993E-2</v>
      </c>
      <c r="N8" s="21">
        <v>140</v>
      </c>
      <c r="O8" s="22">
        <f>M8*N8</f>
        <v>12.04</v>
      </c>
      <c r="P8" s="20">
        <f>G8+H8+I8+J8+K8+L8</f>
        <v>0.15</v>
      </c>
      <c r="Q8" s="21">
        <v>240</v>
      </c>
      <c r="R8" s="22">
        <f>P8*Q8</f>
        <v>36</v>
      </c>
      <c r="S8" s="23">
        <f>O8+R8</f>
        <v>48.04</v>
      </c>
      <c r="T8" s="48"/>
      <c r="U8" s="52">
        <v>39</v>
      </c>
      <c r="V8" s="52">
        <f>M8*U8</f>
        <v>3.3539999999999996</v>
      </c>
      <c r="W8" s="52">
        <f>P8*U8</f>
        <v>5.85</v>
      </c>
      <c r="X8" s="43"/>
      <c r="Y8" s="43"/>
    </row>
    <row r="9" spans="1:25" x14ac:dyDescent="0.25">
      <c r="A9" s="24" t="s">
        <v>82</v>
      </c>
      <c r="B9" s="16" t="s">
        <v>53</v>
      </c>
      <c r="C9" s="25">
        <v>0.04</v>
      </c>
      <c r="D9" s="26"/>
      <c r="E9" s="26"/>
      <c r="F9" s="27"/>
      <c r="G9" s="25"/>
      <c r="H9" s="26">
        <v>1.2500000000000001E-2</v>
      </c>
      <c r="I9" s="26"/>
      <c r="J9" s="26"/>
      <c r="K9" s="26"/>
      <c r="L9" s="27"/>
      <c r="M9" s="20">
        <f t="shared" ref="M9:M36" si="0">C9+D9+E9+F9</f>
        <v>0.04</v>
      </c>
      <c r="N9" s="21">
        <v>140</v>
      </c>
      <c r="O9" s="22">
        <f t="shared" ref="O9:O36" si="1">M9*N9</f>
        <v>5.6000000000000005</v>
      </c>
      <c r="P9" s="20">
        <f t="shared" ref="P9:P36" si="2">G9+H9+I9+J9+K9+L9</f>
        <v>1.2500000000000001E-2</v>
      </c>
      <c r="Q9" s="21">
        <v>240</v>
      </c>
      <c r="R9" s="22">
        <f t="shared" ref="R9:R36" si="3">P9*Q9</f>
        <v>3</v>
      </c>
      <c r="S9" s="23">
        <f t="shared" ref="S9:S36" si="4">O9+R9</f>
        <v>8.6000000000000014</v>
      </c>
      <c r="T9" s="49"/>
      <c r="U9" s="52">
        <v>37</v>
      </c>
      <c r="V9" s="52">
        <f t="shared" ref="V9:V33" si="5">M9*U9</f>
        <v>1.48</v>
      </c>
      <c r="W9" s="52">
        <f t="shared" ref="W9:W33" si="6">P9*U9</f>
        <v>0.46250000000000002</v>
      </c>
      <c r="X9" s="43"/>
      <c r="Y9" s="43"/>
    </row>
    <row r="10" spans="1:25" x14ac:dyDescent="0.25">
      <c r="A10" s="24" t="s">
        <v>81</v>
      </c>
      <c r="B10" s="16" t="s">
        <v>53</v>
      </c>
      <c r="C10" s="25">
        <v>0.05</v>
      </c>
      <c r="D10" s="26"/>
      <c r="E10" s="26"/>
      <c r="F10" s="27"/>
      <c r="G10" s="25"/>
      <c r="H10" s="26"/>
      <c r="I10" s="26"/>
      <c r="J10" s="26"/>
      <c r="K10" s="26"/>
      <c r="L10" s="27"/>
      <c r="M10" s="20">
        <f t="shared" si="0"/>
        <v>0.05</v>
      </c>
      <c r="N10" s="21">
        <v>140</v>
      </c>
      <c r="O10" s="22">
        <f t="shared" si="1"/>
        <v>7</v>
      </c>
      <c r="P10" s="20">
        <f t="shared" si="2"/>
        <v>0</v>
      </c>
      <c r="Q10" s="21">
        <v>240</v>
      </c>
      <c r="R10" s="22">
        <f t="shared" si="3"/>
        <v>0</v>
      </c>
      <c r="S10" s="23">
        <f t="shared" si="4"/>
        <v>7</v>
      </c>
      <c r="T10" s="49"/>
      <c r="U10" s="52">
        <v>40</v>
      </c>
      <c r="V10" s="52">
        <f t="shared" si="5"/>
        <v>2</v>
      </c>
      <c r="W10" s="52">
        <f t="shared" si="6"/>
        <v>0</v>
      </c>
      <c r="X10" s="43"/>
      <c r="Y10" s="43"/>
    </row>
    <row r="11" spans="1:25" x14ac:dyDescent="0.25">
      <c r="A11" s="24" t="s">
        <v>214</v>
      </c>
      <c r="B11" s="16" t="s">
        <v>53</v>
      </c>
      <c r="C11" s="25">
        <v>4.2000000000000003E-2</v>
      </c>
      <c r="D11" s="26"/>
      <c r="E11" s="26"/>
      <c r="F11" s="27"/>
      <c r="G11" s="25"/>
      <c r="H11" s="26"/>
      <c r="I11" s="26"/>
      <c r="J11" s="26"/>
      <c r="K11" s="26"/>
      <c r="L11" s="27"/>
      <c r="M11" s="20"/>
      <c r="N11" s="21"/>
      <c r="O11" s="22"/>
      <c r="P11" s="20"/>
      <c r="Q11" s="21">
        <v>240</v>
      </c>
      <c r="R11" s="22"/>
      <c r="S11" s="23"/>
      <c r="T11" s="49"/>
      <c r="U11" s="52"/>
      <c r="V11" s="52"/>
      <c r="W11" s="52"/>
      <c r="X11" s="43"/>
      <c r="Y11" s="43"/>
    </row>
    <row r="12" spans="1:25" x14ac:dyDescent="0.25">
      <c r="A12" s="24" t="s">
        <v>105</v>
      </c>
      <c r="B12" s="16" t="s">
        <v>53</v>
      </c>
      <c r="C12" s="25">
        <v>1.7000000000000001E-2</v>
      </c>
      <c r="D12" s="26"/>
      <c r="E12" s="26"/>
      <c r="F12" s="27"/>
      <c r="G12" s="25"/>
      <c r="H12" s="26">
        <v>1.2E-2</v>
      </c>
      <c r="I12" s="26"/>
      <c r="J12" s="26"/>
      <c r="K12" s="26"/>
      <c r="L12" s="27"/>
      <c r="M12" s="20">
        <f t="shared" si="0"/>
        <v>1.7000000000000001E-2</v>
      </c>
      <c r="N12" s="21">
        <v>140</v>
      </c>
      <c r="O12" s="22">
        <f t="shared" si="1"/>
        <v>2.3800000000000003</v>
      </c>
      <c r="P12" s="20">
        <f t="shared" si="2"/>
        <v>1.2E-2</v>
      </c>
      <c r="Q12" s="21">
        <v>240</v>
      </c>
      <c r="R12" s="22">
        <f t="shared" si="3"/>
        <v>2.88</v>
      </c>
      <c r="S12" s="23">
        <f t="shared" si="4"/>
        <v>5.26</v>
      </c>
      <c r="T12" s="49"/>
      <c r="U12" s="52">
        <v>37</v>
      </c>
      <c r="V12" s="52">
        <f t="shared" si="5"/>
        <v>0.629</v>
      </c>
      <c r="W12" s="52">
        <f t="shared" si="6"/>
        <v>0.44400000000000001</v>
      </c>
      <c r="X12" s="43"/>
      <c r="Y12" s="43"/>
    </row>
    <row r="13" spans="1:25" x14ac:dyDescent="0.25">
      <c r="A13" s="24" t="s">
        <v>83</v>
      </c>
      <c r="B13" s="16" t="s">
        <v>53</v>
      </c>
      <c r="C13" s="25">
        <v>8.0000000000000002E-3</v>
      </c>
      <c r="D13" s="26"/>
      <c r="E13" s="26"/>
      <c r="F13" s="27"/>
      <c r="G13" s="25">
        <v>6.0000000000000001E-3</v>
      </c>
      <c r="H13" s="26">
        <v>2.5000000000000001E-3</v>
      </c>
      <c r="I13" s="26"/>
      <c r="J13" s="26"/>
      <c r="K13" s="26"/>
      <c r="L13" s="27"/>
      <c r="M13" s="20">
        <f t="shared" si="0"/>
        <v>8.0000000000000002E-3</v>
      </c>
      <c r="N13" s="21">
        <v>140</v>
      </c>
      <c r="O13" s="22">
        <f t="shared" si="1"/>
        <v>1.1200000000000001</v>
      </c>
      <c r="P13" s="20">
        <f t="shared" si="2"/>
        <v>8.5000000000000006E-3</v>
      </c>
      <c r="Q13" s="21">
        <v>240</v>
      </c>
      <c r="R13" s="22">
        <f t="shared" si="3"/>
        <v>2.04</v>
      </c>
      <c r="S13" s="23">
        <f t="shared" si="4"/>
        <v>3.16</v>
      </c>
      <c r="T13" s="49"/>
      <c r="U13" s="52">
        <v>158</v>
      </c>
      <c r="V13" s="52">
        <f t="shared" si="5"/>
        <v>1.264</v>
      </c>
      <c r="W13" s="52">
        <f t="shared" si="6"/>
        <v>1.3430000000000002</v>
      </c>
      <c r="X13" s="43"/>
      <c r="Y13" s="43"/>
    </row>
    <row r="14" spans="1:25" x14ac:dyDescent="0.25">
      <c r="A14" s="24" t="s">
        <v>91</v>
      </c>
      <c r="B14" s="16" t="s">
        <v>53</v>
      </c>
      <c r="C14" s="25">
        <v>1.5E-3</v>
      </c>
      <c r="D14" s="26"/>
      <c r="E14" s="26"/>
      <c r="F14" s="27"/>
      <c r="G14" s="25"/>
      <c r="H14" s="26"/>
      <c r="I14" s="26"/>
      <c r="J14" s="26"/>
      <c r="K14" s="26"/>
      <c r="L14" s="27"/>
      <c r="M14" s="20">
        <f t="shared" si="0"/>
        <v>1.5E-3</v>
      </c>
      <c r="N14" s="21">
        <v>140</v>
      </c>
      <c r="O14" s="22">
        <f t="shared" si="1"/>
        <v>0.21</v>
      </c>
      <c r="P14" s="20">
        <f t="shared" si="2"/>
        <v>0</v>
      </c>
      <c r="Q14" s="21">
        <v>240</v>
      </c>
      <c r="R14" s="22">
        <f t="shared" si="3"/>
        <v>0</v>
      </c>
      <c r="S14" s="23">
        <f t="shared" si="4"/>
        <v>0.21</v>
      </c>
      <c r="T14" s="49"/>
      <c r="U14" s="52">
        <v>44</v>
      </c>
      <c r="V14" s="52">
        <f t="shared" si="5"/>
        <v>6.6000000000000003E-2</v>
      </c>
      <c r="W14" s="52">
        <f t="shared" si="6"/>
        <v>0</v>
      </c>
      <c r="X14" s="43"/>
      <c r="Y14" s="43"/>
    </row>
    <row r="15" spans="1:25" x14ac:dyDescent="0.25">
      <c r="A15" s="24" t="s">
        <v>76</v>
      </c>
      <c r="B15" s="16" t="s">
        <v>53</v>
      </c>
      <c r="C15" s="25">
        <v>1.5E-3</v>
      </c>
      <c r="D15" s="26"/>
      <c r="E15" s="26"/>
      <c r="F15" s="27"/>
      <c r="G15" s="25"/>
      <c r="H15" s="26"/>
      <c r="I15" s="26">
        <v>8.5000000000000006E-3</v>
      </c>
      <c r="J15" s="26">
        <v>8.6E-3</v>
      </c>
      <c r="K15" s="26"/>
      <c r="L15" s="27"/>
      <c r="M15" s="20">
        <f t="shared" si="0"/>
        <v>1.5E-3</v>
      </c>
      <c r="N15" s="21">
        <v>140</v>
      </c>
      <c r="O15" s="22">
        <f t="shared" si="1"/>
        <v>0.21</v>
      </c>
      <c r="P15" s="20">
        <f t="shared" si="2"/>
        <v>1.7100000000000001E-2</v>
      </c>
      <c r="Q15" s="21">
        <v>240</v>
      </c>
      <c r="R15" s="22">
        <f t="shared" si="3"/>
        <v>4.1040000000000001</v>
      </c>
      <c r="S15" s="23">
        <f t="shared" si="4"/>
        <v>4.3140000000000001</v>
      </c>
      <c r="T15" s="49"/>
      <c r="U15" s="52">
        <v>622.52</v>
      </c>
      <c r="V15" s="52">
        <f t="shared" si="5"/>
        <v>0.93377999999999994</v>
      </c>
      <c r="W15" s="52">
        <f t="shared" si="6"/>
        <v>10.645092</v>
      </c>
      <c r="X15" s="43"/>
      <c r="Y15" s="43"/>
    </row>
    <row r="16" spans="1:25" x14ac:dyDescent="0.25">
      <c r="A16" s="24" t="s">
        <v>92</v>
      </c>
      <c r="B16" s="16" t="s">
        <v>53</v>
      </c>
      <c r="C16" s="25">
        <v>0.03</v>
      </c>
      <c r="D16" s="29"/>
      <c r="E16" s="26"/>
      <c r="F16" s="27"/>
      <c r="G16" s="25"/>
      <c r="H16" s="26"/>
      <c r="I16" s="26"/>
      <c r="J16" s="26"/>
      <c r="K16" s="26"/>
      <c r="L16" s="27"/>
      <c r="M16" s="20">
        <f t="shared" si="0"/>
        <v>0.03</v>
      </c>
      <c r="N16" s="21">
        <v>140</v>
      </c>
      <c r="O16" s="22">
        <f t="shared" si="1"/>
        <v>4.2</v>
      </c>
      <c r="P16" s="20">
        <f t="shared" si="2"/>
        <v>0</v>
      </c>
      <c r="Q16" s="21">
        <v>240</v>
      </c>
      <c r="R16" s="22">
        <f t="shared" si="3"/>
        <v>0</v>
      </c>
      <c r="S16" s="23">
        <f t="shared" si="4"/>
        <v>4.2</v>
      </c>
      <c r="T16" s="49"/>
      <c r="U16" s="52">
        <v>220</v>
      </c>
      <c r="V16" s="52">
        <f t="shared" si="5"/>
        <v>6.6</v>
      </c>
      <c r="W16" s="52">
        <f t="shared" si="6"/>
        <v>0</v>
      </c>
      <c r="X16" s="43"/>
      <c r="Y16" s="43"/>
    </row>
    <row r="17" spans="1:25" x14ac:dyDescent="0.25">
      <c r="A17" s="24" t="s">
        <v>84</v>
      </c>
      <c r="B17" s="16" t="s">
        <v>53</v>
      </c>
      <c r="C17" s="25">
        <v>1E-3</v>
      </c>
      <c r="D17" s="26"/>
      <c r="E17" s="26"/>
      <c r="F17" s="27"/>
      <c r="G17" s="25">
        <v>2.0000000000000001E-4</v>
      </c>
      <c r="H17" s="26">
        <v>1E-3</v>
      </c>
      <c r="I17" s="26">
        <v>1E-3</v>
      </c>
      <c r="J17" s="26">
        <v>8.0000000000000004E-4</v>
      </c>
      <c r="K17" s="26"/>
      <c r="L17" s="27"/>
      <c r="M17" s="20">
        <f t="shared" si="0"/>
        <v>1E-3</v>
      </c>
      <c r="N17" s="21">
        <v>140</v>
      </c>
      <c r="O17" s="22">
        <f t="shared" si="1"/>
        <v>0.14000000000000001</v>
      </c>
      <c r="P17" s="20">
        <f t="shared" si="2"/>
        <v>3.0000000000000001E-3</v>
      </c>
      <c r="Q17" s="21">
        <v>240</v>
      </c>
      <c r="R17" s="22">
        <f t="shared" si="3"/>
        <v>0.72</v>
      </c>
      <c r="S17" s="23">
        <f t="shared" si="4"/>
        <v>0.86</v>
      </c>
      <c r="T17" s="49"/>
      <c r="U17" s="52">
        <v>19</v>
      </c>
      <c r="V17" s="52">
        <f t="shared" si="5"/>
        <v>1.9E-2</v>
      </c>
      <c r="W17" s="52">
        <f t="shared" si="6"/>
        <v>5.7000000000000002E-2</v>
      </c>
      <c r="X17" s="43"/>
      <c r="Y17" s="43"/>
    </row>
    <row r="18" spans="1:25" x14ac:dyDescent="0.25">
      <c r="A18" s="24" t="s">
        <v>216</v>
      </c>
      <c r="B18" s="16" t="s">
        <v>53</v>
      </c>
      <c r="C18" s="28"/>
      <c r="D18" s="26">
        <v>8.6699999999999999E-2</v>
      </c>
      <c r="E18" s="26"/>
      <c r="F18" s="27"/>
      <c r="G18" s="25"/>
      <c r="H18" s="26"/>
      <c r="I18" s="26"/>
      <c r="J18" s="26"/>
      <c r="K18" s="26"/>
      <c r="L18" s="27"/>
      <c r="M18" s="20">
        <f t="shared" si="0"/>
        <v>8.6699999999999999E-2</v>
      </c>
      <c r="N18" s="21">
        <v>140</v>
      </c>
      <c r="O18" s="22">
        <f t="shared" si="1"/>
        <v>12.138</v>
      </c>
      <c r="P18" s="20">
        <f t="shared" si="2"/>
        <v>0</v>
      </c>
      <c r="Q18" s="21">
        <v>240</v>
      </c>
      <c r="R18" s="22">
        <f t="shared" si="3"/>
        <v>0</v>
      </c>
      <c r="S18" s="23">
        <f t="shared" si="4"/>
        <v>12.138</v>
      </c>
      <c r="T18" s="49"/>
      <c r="U18" s="52">
        <v>107</v>
      </c>
      <c r="V18" s="52">
        <f t="shared" si="5"/>
        <v>9.2768999999999995</v>
      </c>
      <c r="W18" s="52">
        <f t="shared" si="6"/>
        <v>0</v>
      </c>
      <c r="X18" s="43"/>
      <c r="Y18" s="43"/>
    </row>
    <row r="19" spans="1:25" x14ac:dyDescent="0.25">
      <c r="A19" s="24" t="s">
        <v>100</v>
      </c>
      <c r="B19" s="16" t="s">
        <v>53</v>
      </c>
      <c r="C19" s="28"/>
      <c r="D19" s="26"/>
      <c r="E19" s="26">
        <v>2E-3</v>
      </c>
      <c r="F19" s="27"/>
      <c r="G19" s="25"/>
      <c r="H19" s="26"/>
      <c r="I19" s="26"/>
      <c r="J19" s="26"/>
      <c r="K19" s="26"/>
      <c r="L19" s="27"/>
      <c r="M19" s="20">
        <f t="shared" si="0"/>
        <v>2E-3</v>
      </c>
      <c r="N19" s="21">
        <v>140</v>
      </c>
      <c r="O19" s="22">
        <f t="shared" si="1"/>
        <v>0.28000000000000003</v>
      </c>
      <c r="P19" s="20">
        <f t="shared" si="2"/>
        <v>0</v>
      </c>
      <c r="Q19" s="21">
        <v>240</v>
      </c>
      <c r="R19" s="22">
        <f t="shared" si="3"/>
        <v>0</v>
      </c>
      <c r="S19" s="23">
        <f t="shared" si="4"/>
        <v>0.28000000000000003</v>
      </c>
      <c r="T19" s="49"/>
      <c r="U19" s="52">
        <v>348</v>
      </c>
      <c r="V19" s="52">
        <f t="shared" si="5"/>
        <v>0.69600000000000006</v>
      </c>
      <c r="W19" s="52">
        <f t="shared" si="6"/>
        <v>0</v>
      </c>
      <c r="X19" s="43"/>
      <c r="Y19" s="43"/>
    </row>
    <row r="20" spans="1:25" x14ac:dyDescent="0.25">
      <c r="A20" s="24" t="s">
        <v>74</v>
      </c>
      <c r="B20" s="16" t="s">
        <v>53</v>
      </c>
      <c r="C20" s="28"/>
      <c r="D20" s="26"/>
      <c r="E20" s="26">
        <v>0.1</v>
      </c>
      <c r="F20" s="27"/>
      <c r="G20" s="25"/>
      <c r="H20" s="26"/>
      <c r="I20" s="26"/>
      <c r="J20" s="26"/>
      <c r="K20" s="26"/>
      <c r="L20" s="27"/>
      <c r="M20" s="20">
        <f t="shared" si="0"/>
        <v>0.1</v>
      </c>
      <c r="N20" s="21">
        <v>140</v>
      </c>
      <c r="O20" s="22">
        <f t="shared" si="1"/>
        <v>14</v>
      </c>
      <c r="P20" s="20">
        <f t="shared" si="2"/>
        <v>0</v>
      </c>
      <c r="Q20" s="21">
        <v>240</v>
      </c>
      <c r="R20" s="22">
        <f t="shared" si="3"/>
        <v>0</v>
      </c>
      <c r="S20" s="23">
        <f t="shared" si="4"/>
        <v>14</v>
      </c>
      <c r="T20" s="49"/>
      <c r="U20" s="52">
        <v>70</v>
      </c>
      <c r="V20" s="52">
        <f t="shared" si="5"/>
        <v>7</v>
      </c>
      <c r="W20" s="52">
        <f t="shared" si="6"/>
        <v>0</v>
      </c>
      <c r="X20" s="43"/>
      <c r="Y20" s="43"/>
    </row>
    <row r="21" spans="1:25" x14ac:dyDescent="0.25">
      <c r="A21" s="24" t="s">
        <v>75</v>
      </c>
      <c r="B21" s="16" t="s">
        <v>53</v>
      </c>
      <c r="C21" s="28"/>
      <c r="D21" s="26"/>
      <c r="E21" s="26">
        <v>1.4999999999999999E-2</v>
      </c>
      <c r="F21" s="27"/>
      <c r="G21" s="25">
        <v>3.0000000000000001E-3</v>
      </c>
      <c r="H21" s="26"/>
      <c r="I21" s="26"/>
      <c r="J21" s="26"/>
      <c r="K21" s="26">
        <v>2.4E-2</v>
      </c>
      <c r="L21" s="27"/>
      <c r="M21" s="20">
        <f t="shared" si="0"/>
        <v>1.4999999999999999E-2</v>
      </c>
      <c r="N21" s="21">
        <v>140</v>
      </c>
      <c r="O21" s="22">
        <f t="shared" si="1"/>
        <v>2.1</v>
      </c>
      <c r="P21" s="20">
        <f t="shared" si="2"/>
        <v>2.7E-2</v>
      </c>
      <c r="Q21" s="21">
        <v>240</v>
      </c>
      <c r="R21" s="22">
        <f t="shared" si="3"/>
        <v>6.4799999999999995</v>
      </c>
      <c r="S21" s="23">
        <f t="shared" si="4"/>
        <v>8.58</v>
      </c>
      <c r="T21" s="49"/>
      <c r="U21" s="52">
        <v>85</v>
      </c>
      <c r="V21" s="52">
        <f t="shared" si="5"/>
        <v>1.2749999999999999</v>
      </c>
      <c r="W21" s="52">
        <f t="shared" si="6"/>
        <v>2.2949999999999999</v>
      </c>
      <c r="X21" s="43"/>
      <c r="Y21" s="43"/>
    </row>
    <row r="22" spans="1:25" x14ac:dyDescent="0.25">
      <c r="A22" s="24" t="s">
        <v>219</v>
      </c>
      <c r="B22" s="16" t="s">
        <v>53</v>
      </c>
      <c r="C22" s="28"/>
      <c r="D22" s="26"/>
      <c r="E22" s="26"/>
      <c r="F22" s="27"/>
      <c r="G22" s="25"/>
      <c r="H22" s="26"/>
      <c r="I22" s="26"/>
      <c r="J22" s="26"/>
      <c r="K22" s="26"/>
      <c r="L22" s="27">
        <v>9.5000000000000001E-2</v>
      </c>
      <c r="M22" s="20">
        <f t="shared" si="0"/>
        <v>0</v>
      </c>
      <c r="N22" s="21">
        <v>140</v>
      </c>
      <c r="O22" s="22">
        <f t="shared" si="1"/>
        <v>0</v>
      </c>
      <c r="P22" s="20">
        <f t="shared" si="2"/>
        <v>9.5000000000000001E-2</v>
      </c>
      <c r="Q22" s="21">
        <v>240</v>
      </c>
      <c r="R22" s="22">
        <f t="shared" si="3"/>
        <v>22.8</v>
      </c>
      <c r="S22" s="23">
        <f t="shared" si="4"/>
        <v>22.8</v>
      </c>
      <c r="T22" s="49"/>
      <c r="U22" s="52">
        <v>48.7</v>
      </c>
      <c r="V22" s="52">
        <f t="shared" si="5"/>
        <v>0</v>
      </c>
      <c r="W22" s="52">
        <f t="shared" si="6"/>
        <v>4.6265000000000001</v>
      </c>
      <c r="X22" s="43"/>
      <c r="Y22" s="43"/>
    </row>
    <row r="23" spans="1:25" x14ac:dyDescent="0.25">
      <c r="A23" s="24" t="s">
        <v>108</v>
      </c>
      <c r="B23" s="16" t="s">
        <v>53</v>
      </c>
      <c r="C23" s="28"/>
      <c r="D23" s="26"/>
      <c r="E23" s="26"/>
      <c r="F23" s="27">
        <v>0.2</v>
      </c>
      <c r="G23" s="25"/>
      <c r="H23" s="26"/>
      <c r="I23" s="26"/>
      <c r="J23" s="26"/>
      <c r="K23" s="26"/>
      <c r="L23" s="27"/>
      <c r="M23" s="20">
        <f t="shared" si="0"/>
        <v>0.2</v>
      </c>
      <c r="N23" s="21">
        <v>140</v>
      </c>
      <c r="O23" s="22">
        <f t="shared" si="1"/>
        <v>28</v>
      </c>
      <c r="P23" s="20">
        <f t="shared" si="2"/>
        <v>0</v>
      </c>
      <c r="Q23" s="21">
        <v>240</v>
      </c>
      <c r="R23" s="22">
        <f t="shared" si="3"/>
        <v>0</v>
      </c>
      <c r="S23" s="23">
        <f t="shared" si="4"/>
        <v>28</v>
      </c>
      <c r="T23" s="49"/>
      <c r="U23" s="52">
        <v>52</v>
      </c>
      <c r="V23" s="52">
        <f t="shared" si="5"/>
        <v>10.4</v>
      </c>
      <c r="W23" s="52">
        <f t="shared" si="6"/>
        <v>0</v>
      </c>
      <c r="X23" s="43"/>
      <c r="Y23" s="43"/>
    </row>
    <row r="24" spans="1:25" x14ac:dyDescent="0.25">
      <c r="A24" s="24" t="s">
        <v>106</v>
      </c>
      <c r="B24" s="16" t="s">
        <v>53</v>
      </c>
      <c r="C24" s="28"/>
      <c r="D24" s="26"/>
      <c r="E24" s="26"/>
      <c r="F24" s="27"/>
      <c r="G24" s="25">
        <v>8.5599999999999996E-2</v>
      </c>
      <c r="H24" s="26"/>
      <c r="I24" s="26"/>
      <c r="J24" s="26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8.5599999999999996E-2</v>
      </c>
      <c r="Q24" s="21">
        <v>240</v>
      </c>
      <c r="R24" s="22">
        <f t="shared" si="3"/>
        <v>20.544</v>
      </c>
      <c r="S24" s="23">
        <f t="shared" si="4"/>
        <v>20.544</v>
      </c>
      <c r="T24" s="49"/>
      <c r="U24" s="52">
        <v>37</v>
      </c>
      <c r="V24" s="52">
        <f t="shared" si="5"/>
        <v>0</v>
      </c>
      <c r="W24" s="52">
        <f t="shared" si="6"/>
        <v>3.1671999999999998</v>
      </c>
      <c r="X24" s="43"/>
      <c r="Y24" s="43"/>
    </row>
    <row r="25" spans="1:25" x14ac:dyDescent="0.25">
      <c r="A25" s="24" t="s">
        <v>101</v>
      </c>
      <c r="B25" s="16" t="s">
        <v>53</v>
      </c>
      <c r="C25" s="28"/>
      <c r="D25" s="26"/>
      <c r="E25" s="26"/>
      <c r="F25" s="27"/>
      <c r="G25" s="25">
        <v>3.5700000000000003E-2</v>
      </c>
      <c r="H25" s="26"/>
      <c r="I25" s="26"/>
      <c r="J25" s="26"/>
      <c r="K25" s="85">
        <v>4.5400000000000003E-2</v>
      </c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8.1100000000000005E-2</v>
      </c>
      <c r="Q25" s="21">
        <v>240</v>
      </c>
      <c r="R25" s="22">
        <f t="shared" si="3"/>
        <v>19.464000000000002</v>
      </c>
      <c r="S25" s="23">
        <f t="shared" si="4"/>
        <v>19.464000000000002</v>
      </c>
      <c r="T25" s="49"/>
      <c r="U25" s="52">
        <v>130</v>
      </c>
      <c r="V25" s="52">
        <f t="shared" si="5"/>
        <v>0</v>
      </c>
      <c r="W25" s="52">
        <f t="shared" si="6"/>
        <v>10.543000000000001</v>
      </c>
      <c r="X25" s="43"/>
      <c r="Y25" s="43"/>
    </row>
    <row r="26" spans="1:25" x14ac:dyDescent="0.25">
      <c r="A26" s="24" t="s">
        <v>107</v>
      </c>
      <c r="B26" s="16" t="s">
        <v>53</v>
      </c>
      <c r="C26" s="25">
        <v>1E-3</v>
      </c>
      <c r="D26" s="26"/>
      <c r="E26" s="26"/>
      <c r="F26" s="27"/>
      <c r="G26" s="25"/>
      <c r="H26" s="26"/>
      <c r="I26" s="26"/>
      <c r="J26" s="26"/>
      <c r="K26" s="26"/>
      <c r="L26" s="27"/>
      <c r="M26" s="20">
        <f t="shared" si="0"/>
        <v>1E-3</v>
      </c>
      <c r="N26" s="21">
        <v>140</v>
      </c>
      <c r="O26" s="22">
        <f t="shared" si="1"/>
        <v>0.14000000000000001</v>
      </c>
      <c r="P26" s="20">
        <f t="shared" si="2"/>
        <v>0</v>
      </c>
      <c r="Q26" s="21">
        <v>240</v>
      </c>
      <c r="R26" s="22">
        <f t="shared" si="3"/>
        <v>0</v>
      </c>
      <c r="S26" s="23">
        <f t="shared" si="4"/>
        <v>0.14000000000000001</v>
      </c>
      <c r="T26" s="49"/>
      <c r="U26" s="52">
        <v>435</v>
      </c>
      <c r="V26" s="52">
        <f t="shared" si="5"/>
        <v>0.435</v>
      </c>
      <c r="W26" s="52">
        <f t="shared" si="6"/>
        <v>0</v>
      </c>
      <c r="X26" s="43"/>
      <c r="Y26" s="43"/>
    </row>
    <row r="27" spans="1:25" x14ac:dyDescent="0.25">
      <c r="A27" s="24" t="s">
        <v>119</v>
      </c>
      <c r="B27" s="16" t="s">
        <v>53</v>
      </c>
      <c r="C27" s="28"/>
      <c r="D27" s="26"/>
      <c r="E27" s="26"/>
      <c r="F27" s="27"/>
      <c r="G27" s="25"/>
      <c r="H27" s="26">
        <v>3.7499999999999999E-2</v>
      </c>
      <c r="I27" s="26"/>
      <c r="J27" s="26"/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3.7499999999999999E-2</v>
      </c>
      <c r="Q27" s="21">
        <v>240</v>
      </c>
      <c r="R27" s="22">
        <f t="shared" si="3"/>
        <v>9</v>
      </c>
      <c r="S27" s="23">
        <f t="shared" si="4"/>
        <v>9</v>
      </c>
      <c r="T27" s="49"/>
      <c r="U27" s="52">
        <v>200</v>
      </c>
      <c r="V27" s="52">
        <f t="shared" si="5"/>
        <v>0</v>
      </c>
      <c r="W27" s="52">
        <f t="shared" si="6"/>
        <v>7.5</v>
      </c>
      <c r="X27" s="43"/>
      <c r="Y27" s="43"/>
    </row>
    <row r="28" spans="1:25" x14ac:dyDescent="0.25">
      <c r="A28" s="24" t="s">
        <v>73</v>
      </c>
      <c r="B28" s="16" t="s">
        <v>53</v>
      </c>
      <c r="C28" s="28"/>
      <c r="D28" s="26"/>
      <c r="E28" s="26"/>
      <c r="F28" s="27"/>
      <c r="G28" s="25"/>
      <c r="H28" s="26"/>
      <c r="I28" s="26">
        <v>6.8400000000000002E-2</v>
      </c>
      <c r="J28" s="26"/>
      <c r="K28" s="26"/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6.8400000000000002E-2</v>
      </c>
      <c r="Q28" s="21">
        <v>240</v>
      </c>
      <c r="R28" s="22">
        <f t="shared" si="3"/>
        <v>16.416</v>
      </c>
      <c r="S28" s="23">
        <f t="shared" si="4"/>
        <v>16.416</v>
      </c>
      <c r="T28" s="49"/>
      <c r="U28" s="52">
        <v>130</v>
      </c>
      <c r="V28" s="52">
        <f t="shared" si="5"/>
        <v>0</v>
      </c>
      <c r="W28" s="52">
        <f t="shared" si="6"/>
        <v>8.8919999999999995</v>
      </c>
      <c r="X28" s="43"/>
      <c r="Y28" s="43"/>
    </row>
    <row r="29" spans="1:25" x14ac:dyDescent="0.25">
      <c r="A29" s="24" t="s">
        <v>120</v>
      </c>
      <c r="B29" s="16" t="s">
        <v>53</v>
      </c>
      <c r="C29" s="28"/>
      <c r="D29" s="26"/>
      <c r="E29" s="26"/>
      <c r="F29" s="27"/>
      <c r="G29" s="25"/>
      <c r="H29" s="26"/>
      <c r="I29" s="26"/>
      <c r="J29" s="26">
        <v>8.3299999999999999E-2</v>
      </c>
      <c r="K29" s="26"/>
      <c r="L29" s="27"/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8.3299999999999999E-2</v>
      </c>
      <c r="Q29" s="21">
        <v>240</v>
      </c>
      <c r="R29" s="22">
        <f t="shared" si="3"/>
        <v>19.992000000000001</v>
      </c>
      <c r="S29" s="23">
        <f t="shared" si="4"/>
        <v>19.992000000000001</v>
      </c>
      <c r="T29" s="49"/>
      <c r="U29" s="52">
        <v>444</v>
      </c>
      <c r="V29" s="52">
        <f t="shared" si="5"/>
        <v>0</v>
      </c>
      <c r="W29" s="52">
        <f t="shared" si="6"/>
        <v>36.985199999999999</v>
      </c>
      <c r="X29" s="43"/>
      <c r="Y29" s="43"/>
    </row>
    <row r="30" spans="1:25" x14ac:dyDescent="0.25">
      <c r="A30" s="24" t="s">
        <v>90</v>
      </c>
      <c r="B30" s="16" t="s">
        <v>53</v>
      </c>
      <c r="C30" s="28"/>
      <c r="D30" s="26"/>
      <c r="E30" s="26"/>
      <c r="F30" s="27">
        <v>7.0000000000000007E-2</v>
      </c>
      <c r="G30" s="25"/>
      <c r="H30" s="26"/>
      <c r="I30" s="26"/>
      <c r="J30" s="26">
        <v>1.2E-2</v>
      </c>
      <c r="K30" s="26"/>
      <c r="L30" s="27">
        <v>0.05</v>
      </c>
      <c r="M30" s="20">
        <f t="shared" si="0"/>
        <v>7.0000000000000007E-2</v>
      </c>
      <c r="N30" s="21">
        <v>140</v>
      </c>
      <c r="O30" s="22">
        <f t="shared" si="1"/>
        <v>9.8000000000000007</v>
      </c>
      <c r="P30" s="20">
        <f t="shared" si="2"/>
        <v>6.2E-2</v>
      </c>
      <c r="Q30" s="21">
        <v>240</v>
      </c>
      <c r="R30" s="22">
        <f t="shared" si="3"/>
        <v>14.879999999999999</v>
      </c>
      <c r="S30" s="23">
        <f t="shared" si="4"/>
        <v>24.68</v>
      </c>
      <c r="T30" s="49"/>
      <c r="U30" s="52">
        <v>67.349999999999994</v>
      </c>
      <c r="V30" s="52">
        <f t="shared" si="5"/>
        <v>4.7145000000000001</v>
      </c>
      <c r="W30" s="52">
        <f t="shared" si="6"/>
        <v>4.1757</v>
      </c>
      <c r="X30" s="43"/>
      <c r="Y30" s="43"/>
    </row>
    <row r="31" spans="1:25" x14ac:dyDescent="0.25">
      <c r="A31" s="24" t="s">
        <v>96</v>
      </c>
      <c r="B31" s="16" t="s">
        <v>97</v>
      </c>
      <c r="C31" s="28"/>
      <c r="D31" s="26"/>
      <c r="E31" s="26"/>
      <c r="F31" s="27"/>
      <c r="G31" s="25"/>
      <c r="H31" s="26"/>
      <c r="I31" s="26"/>
      <c r="J31" s="26">
        <v>2.53E-2</v>
      </c>
      <c r="K31" s="26"/>
      <c r="L31" s="27"/>
      <c r="M31" s="20">
        <f t="shared" si="0"/>
        <v>0</v>
      </c>
      <c r="N31" s="21">
        <v>140</v>
      </c>
      <c r="O31" s="22">
        <f t="shared" si="1"/>
        <v>0</v>
      </c>
      <c r="P31" s="20">
        <f t="shared" si="2"/>
        <v>2.53E-2</v>
      </c>
      <c r="Q31" s="21">
        <v>240</v>
      </c>
      <c r="R31" s="22">
        <f t="shared" si="3"/>
        <v>6.0720000000000001</v>
      </c>
      <c r="S31" s="23">
        <f t="shared" si="4"/>
        <v>6.0720000000000001</v>
      </c>
      <c r="T31" s="49"/>
      <c r="U31" s="52">
        <v>182.5</v>
      </c>
      <c r="V31" s="52">
        <f t="shared" si="5"/>
        <v>0</v>
      </c>
      <c r="W31" s="52">
        <f t="shared" si="6"/>
        <v>4.6172500000000003</v>
      </c>
      <c r="X31" s="43"/>
      <c r="Y31" s="43"/>
    </row>
    <row r="32" spans="1:25" x14ac:dyDescent="0.25">
      <c r="A32" s="24" t="s">
        <v>129</v>
      </c>
      <c r="B32" s="16" t="s">
        <v>53</v>
      </c>
      <c r="C32" s="25">
        <v>1E-3</v>
      </c>
      <c r="D32" s="26"/>
      <c r="E32" s="26"/>
      <c r="F32" s="27"/>
      <c r="G32" s="25"/>
      <c r="H32" s="26"/>
      <c r="I32" s="26"/>
      <c r="J32" s="26"/>
      <c r="K32" s="26"/>
      <c r="L32" s="27"/>
      <c r="M32" s="20">
        <f t="shared" si="0"/>
        <v>1E-3</v>
      </c>
      <c r="N32" s="21">
        <v>140</v>
      </c>
      <c r="O32" s="22">
        <f t="shared" si="1"/>
        <v>0.14000000000000001</v>
      </c>
      <c r="P32" s="20">
        <f t="shared" si="2"/>
        <v>0</v>
      </c>
      <c r="Q32" s="21">
        <v>240</v>
      </c>
      <c r="R32" s="22">
        <f t="shared" si="3"/>
        <v>0</v>
      </c>
      <c r="S32" s="23">
        <f t="shared" si="4"/>
        <v>0.14000000000000001</v>
      </c>
      <c r="T32" s="49"/>
      <c r="U32" s="52">
        <v>310</v>
      </c>
      <c r="V32" s="52">
        <f t="shared" si="5"/>
        <v>0.31</v>
      </c>
      <c r="W32" s="52">
        <f t="shared" si="6"/>
        <v>0</v>
      </c>
      <c r="X32" s="43"/>
      <c r="Y32" s="43"/>
    </row>
    <row r="33" spans="1:25" ht="16.5" x14ac:dyDescent="0.3">
      <c r="A33" s="24" t="s">
        <v>172</v>
      </c>
      <c r="B33" s="16" t="s">
        <v>53</v>
      </c>
      <c r="C33" s="28"/>
      <c r="D33" s="26"/>
      <c r="E33" s="26"/>
      <c r="F33" s="27"/>
      <c r="G33" s="25"/>
      <c r="H33" s="26"/>
      <c r="I33" s="26"/>
      <c r="J33" s="26"/>
      <c r="K33" s="59">
        <v>4.1999999999999998E-5</v>
      </c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4.1999999999999998E-5</v>
      </c>
      <c r="Q33" s="21">
        <v>240</v>
      </c>
      <c r="R33" s="22">
        <f t="shared" si="3"/>
        <v>1.0079999999999999E-2</v>
      </c>
      <c r="S33" s="23">
        <f t="shared" si="4"/>
        <v>1.0079999999999999E-2</v>
      </c>
      <c r="T33" s="49"/>
      <c r="U33" s="52">
        <v>4380</v>
      </c>
      <c r="V33" s="54">
        <f t="shared" si="5"/>
        <v>0</v>
      </c>
      <c r="W33" s="54">
        <f t="shared" si="6"/>
        <v>0.18395999999999998</v>
      </c>
      <c r="X33" s="43"/>
      <c r="Y33" s="43"/>
    </row>
    <row r="34" spans="1:25" x14ac:dyDescent="0.25">
      <c r="A34" s="24" t="s">
        <v>134</v>
      </c>
      <c r="B34" s="16" t="s">
        <v>53</v>
      </c>
      <c r="C34" s="25"/>
      <c r="D34" s="26"/>
      <c r="E34" s="26"/>
      <c r="F34" s="27"/>
      <c r="G34" s="25"/>
      <c r="H34" s="73">
        <v>1.0000000000000001E-5</v>
      </c>
      <c r="I34" s="26"/>
      <c r="J34" s="26"/>
      <c r="K34" s="26"/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1.0000000000000001E-5</v>
      </c>
      <c r="Q34" s="21">
        <v>240</v>
      </c>
      <c r="R34" s="22">
        <f t="shared" si="3"/>
        <v>2.4000000000000002E-3</v>
      </c>
      <c r="S34" s="23">
        <f t="shared" si="4"/>
        <v>2.4000000000000002E-3</v>
      </c>
      <c r="T34" s="49"/>
      <c r="U34" s="52"/>
      <c r="V34" s="52"/>
      <c r="W34" s="52"/>
      <c r="X34" s="43"/>
      <c r="Y34" s="43"/>
    </row>
    <row r="35" spans="1:25" x14ac:dyDescent="0.25">
      <c r="A35" s="24"/>
      <c r="B35" s="16" t="s">
        <v>53</v>
      </c>
      <c r="C35" s="25"/>
      <c r="D35" s="26"/>
      <c r="E35" s="26"/>
      <c r="F35" s="27"/>
      <c r="G35" s="25"/>
      <c r="H35" s="26"/>
      <c r="I35" s="26"/>
      <c r="J35" s="26"/>
      <c r="K35" s="26"/>
      <c r="L35" s="27"/>
      <c r="M35" s="20">
        <f t="shared" si="0"/>
        <v>0</v>
      </c>
      <c r="N35" s="21">
        <v>140</v>
      </c>
      <c r="O35" s="22">
        <f t="shared" si="1"/>
        <v>0</v>
      </c>
      <c r="P35" s="20">
        <f t="shared" si="2"/>
        <v>0</v>
      </c>
      <c r="Q35" s="21">
        <v>240</v>
      </c>
      <c r="R35" s="22">
        <f t="shared" si="3"/>
        <v>0</v>
      </c>
      <c r="S35" s="23">
        <f t="shared" si="4"/>
        <v>0</v>
      </c>
      <c r="T35" s="49"/>
      <c r="U35" s="52"/>
      <c r="V35" s="53">
        <f>SUM(V8:V34)</f>
        <v>50.453180000000003</v>
      </c>
      <c r="W35" s="53">
        <f>SUM(W8:W34)</f>
        <v>101.78740200000001</v>
      </c>
      <c r="X35" s="43"/>
      <c r="Y35" s="43"/>
    </row>
    <row r="36" spans="1:25" ht="15.75" thickBot="1" x14ac:dyDescent="0.3">
      <c r="A36" s="32"/>
      <c r="B36" s="45" t="s">
        <v>53</v>
      </c>
      <c r="C36" s="33"/>
      <c r="D36" s="34"/>
      <c r="E36" s="34"/>
      <c r="F36" s="35"/>
      <c r="G36" s="33"/>
      <c r="H36" s="34"/>
      <c r="I36" s="34"/>
      <c r="J36" s="34"/>
      <c r="K36" s="34"/>
      <c r="L36" s="35"/>
      <c r="M36" s="39">
        <f t="shared" si="0"/>
        <v>0</v>
      </c>
      <c r="N36" s="40">
        <v>140</v>
      </c>
      <c r="O36" s="41">
        <f t="shared" si="1"/>
        <v>0</v>
      </c>
      <c r="P36" s="39">
        <f t="shared" si="2"/>
        <v>0</v>
      </c>
      <c r="Q36" s="21">
        <v>240</v>
      </c>
      <c r="R36" s="41">
        <f t="shared" si="3"/>
        <v>0</v>
      </c>
      <c r="S36" s="42">
        <f t="shared" si="4"/>
        <v>0</v>
      </c>
      <c r="T36" s="50"/>
      <c r="U36" s="52"/>
      <c r="V36" s="52"/>
      <c r="W36" s="53">
        <f>V35+W35</f>
        <v>152.24058200000002</v>
      </c>
      <c r="X36" s="43"/>
      <c r="Y36" s="43"/>
    </row>
    <row r="37" spans="1:25" x14ac:dyDescent="0.25">
      <c r="A37" s="4"/>
      <c r="B37" s="4"/>
      <c r="C37" s="4"/>
      <c r="D37" s="4"/>
      <c r="E37" s="116"/>
      <c r="F37" s="116"/>
      <c r="G37" s="116"/>
      <c r="H37" s="116"/>
      <c r="I37" s="4"/>
      <c r="J37" s="4"/>
      <c r="K37" s="4"/>
      <c r="L37" s="4"/>
      <c r="M37" s="4"/>
      <c r="N37" s="4"/>
      <c r="O37" s="4"/>
      <c r="P37" s="4"/>
      <c r="Q37" s="4"/>
      <c r="R37" s="4"/>
      <c r="S37" s="36"/>
      <c r="T37" s="4"/>
    </row>
    <row r="38" spans="1:25" x14ac:dyDescent="0.25">
      <c r="A38" s="4" t="s">
        <v>54</v>
      </c>
      <c r="B38" s="4"/>
      <c r="C38" s="4"/>
      <c r="D38" s="4"/>
      <c r="E38" s="117" t="s">
        <v>55</v>
      </c>
      <c r="F38" s="117"/>
      <c r="G38" s="117"/>
      <c r="H38" s="11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46" spans="1:25" x14ac:dyDescent="0.25">
      <c r="A46" s="79" t="s">
        <v>127</v>
      </c>
      <c r="B46" s="4"/>
      <c r="C46" s="118" t="s">
        <v>34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4"/>
      <c r="N46" s="114"/>
      <c r="O46" s="114"/>
      <c r="P46" s="114"/>
      <c r="Q46" s="4"/>
      <c r="R46" s="4"/>
      <c r="S46" s="4"/>
      <c r="T46" s="4"/>
    </row>
    <row r="47" spans="1:25" x14ac:dyDescent="0.25">
      <c r="A47" s="4"/>
      <c r="B47" s="5"/>
      <c r="C47" s="114" t="s">
        <v>213</v>
      </c>
      <c r="D47" s="114"/>
      <c r="E47" s="114"/>
      <c r="F47" s="114"/>
      <c r="G47" s="114"/>
      <c r="H47" s="114"/>
      <c r="I47" s="114"/>
      <c r="J47" s="114"/>
      <c r="K47" s="114"/>
      <c r="L47" s="4"/>
      <c r="M47" s="114"/>
      <c r="N47" s="114"/>
      <c r="O47" s="114"/>
      <c r="P47" s="114"/>
      <c r="Q47" s="4"/>
      <c r="R47" s="4"/>
      <c r="S47" s="4"/>
      <c r="T47" s="4"/>
    </row>
    <row r="48" spans="1:25" ht="15.75" thickBot="1" x14ac:dyDescent="0.3">
      <c r="A48" s="4"/>
      <c r="B48" s="4"/>
      <c r="C48" s="119" t="s">
        <v>35</v>
      </c>
      <c r="D48" s="119"/>
      <c r="E48" s="119"/>
      <c r="F48" s="119"/>
      <c r="G48" s="119"/>
      <c r="H48" s="119"/>
      <c r="I48" s="119"/>
      <c r="J48" s="119"/>
      <c r="K48" s="4"/>
      <c r="L48" s="4"/>
      <c r="M48" s="114"/>
      <c r="N48" s="114"/>
      <c r="O48" s="114"/>
      <c r="P48" s="114"/>
      <c r="Q48" s="4"/>
      <c r="R48" s="4"/>
      <c r="S48" s="4"/>
      <c r="T48" s="4"/>
    </row>
    <row r="49" spans="1:25" ht="15" customHeight="1" x14ac:dyDescent="0.25">
      <c r="A49" s="99" t="s">
        <v>36</v>
      </c>
      <c r="B49" s="102" t="s">
        <v>37</v>
      </c>
      <c r="C49" s="105" t="s">
        <v>38</v>
      </c>
      <c r="D49" s="106"/>
      <c r="E49" s="106"/>
      <c r="F49" s="107"/>
      <c r="G49" s="105" t="s">
        <v>39</v>
      </c>
      <c r="H49" s="106"/>
      <c r="I49" s="106"/>
      <c r="J49" s="106"/>
      <c r="K49" s="106"/>
      <c r="L49" s="107"/>
      <c r="M49" s="108" t="s">
        <v>40</v>
      </c>
      <c r="N49" s="109"/>
      <c r="O49" s="110"/>
      <c r="P49" s="120" t="s">
        <v>41</v>
      </c>
      <c r="Q49" s="109"/>
      <c r="R49" s="121"/>
      <c r="S49" s="128" t="s">
        <v>42</v>
      </c>
      <c r="T49" s="131" t="s">
        <v>43</v>
      </c>
      <c r="U49" s="43"/>
      <c r="V49" s="43"/>
      <c r="W49" s="43"/>
      <c r="X49" s="43"/>
      <c r="Y49" s="43"/>
    </row>
    <row r="50" spans="1:25" ht="30" customHeight="1" x14ac:dyDescent="0.25">
      <c r="A50" s="100"/>
      <c r="B50" s="103"/>
      <c r="C50" s="134" t="s">
        <v>22</v>
      </c>
      <c r="D50" s="124" t="s">
        <v>215</v>
      </c>
      <c r="E50" s="124" t="s">
        <v>9</v>
      </c>
      <c r="F50" s="126" t="s">
        <v>65</v>
      </c>
      <c r="G50" s="134" t="s">
        <v>31</v>
      </c>
      <c r="H50" s="124" t="s">
        <v>142</v>
      </c>
      <c r="I50" s="124" t="s">
        <v>23</v>
      </c>
      <c r="J50" s="124" t="s">
        <v>66</v>
      </c>
      <c r="K50" s="124" t="s">
        <v>169</v>
      </c>
      <c r="L50" s="126" t="s">
        <v>63</v>
      </c>
      <c r="M50" s="111"/>
      <c r="N50" s="112"/>
      <c r="O50" s="113"/>
      <c r="P50" s="122"/>
      <c r="Q50" s="112"/>
      <c r="R50" s="123"/>
      <c r="S50" s="129"/>
      <c r="T50" s="132"/>
      <c r="U50" s="43"/>
      <c r="V50" s="43"/>
      <c r="W50" s="43"/>
      <c r="X50" s="43"/>
      <c r="Y50" s="43"/>
    </row>
    <row r="51" spans="1:25" ht="41.25" customHeight="1" thickBot="1" x14ac:dyDescent="0.3">
      <c r="A51" s="101"/>
      <c r="B51" s="104"/>
      <c r="C51" s="135"/>
      <c r="D51" s="125"/>
      <c r="E51" s="125"/>
      <c r="F51" s="127"/>
      <c r="G51" s="135"/>
      <c r="H51" s="125"/>
      <c r="I51" s="125"/>
      <c r="J51" s="125"/>
      <c r="K51" s="125"/>
      <c r="L51" s="127"/>
      <c r="M51" s="6" t="s">
        <v>45</v>
      </c>
      <c r="N51" s="2" t="s">
        <v>46</v>
      </c>
      <c r="O51" s="1" t="s">
        <v>47</v>
      </c>
      <c r="P51" s="7" t="s">
        <v>45</v>
      </c>
      <c r="Q51" s="2" t="s">
        <v>46</v>
      </c>
      <c r="R51" s="3" t="s">
        <v>47</v>
      </c>
      <c r="S51" s="130"/>
      <c r="T51" s="133"/>
      <c r="U51" s="68" t="s">
        <v>177</v>
      </c>
      <c r="V51" s="44"/>
      <c r="W51" s="43"/>
      <c r="X51" s="43"/>
      <c r="Y51" s="43"/>
    </row>
    <row r="52" spans="1:25" ht="15.75" thickBot="1" x14ac:dyDescent="0.3">
      <c r="A52" s="8" t="s">
        <v>48</v>
      </c>
      <c r="B52" s="9"/>
      <c r="C52" s="38" t="s">
        <v>220</v>
      </c>
      <c r="D52" s="10" t="s">
        <v>56</v>
      </c>
      <c r="E52" s="10" t="s">
        <v>49</v>
      </c>
      <c r="F52" s="37" t="s">
        <v>221</v>
      </c>
      <c r="G52" s="38" t="s">
        <v>212</v>
      </c>
      <c r="H52" s="10" t="s">
        <v>49</v>
      </c>
      <c r="I52" s="10" t="s">
        <v>57</v>
      </c>
      <c r="J52" s="10" t="s">
        <v>201</v>
      </c>
      <c r="K52" s="10" t="s">
        <v>49</v>
      </c>
      <c r="L52" s="37" t="s">
        <v>222</v>
      </c>
      <c r="M52" s="11"/>
      <c r="N52" s="12"/>
      <c r="O52" s="13"/>
      <c r="P52" s="11"/>
      <c r="Q52" s="12"/>
      <c r="R52" s="13"/>
      <c r="S52" s="14"/>
      <c r="T52" s="47"/>
      <c r="U52" s="51" t="s">
        <v>128</v>
      </c>
      <c r="V52" s="51" t="s">
        <v>0</v>
      </c>
      <c r="W52" s="51" t="s">
        <v>1</v>
      </c>
      <c r="X52" s="43"/>
      <c r="Y52" s="43"/>
    </row>
    <row r="53" spans="1:25" x14ac:dyDescent="0.25">
      <c r="A53" s="15" t="s">
        <v>86</v>
      </c>
      <c r="B53" s="16" t="s">
        <v>53</v>
      </c>
      <c r="C53" s="17">
        <v>7.7600000000000002E-2</v>
      </c>
      <c r="D53" s="18"/>
      <c r="E53" s="18"/>
      <c r="F53" s="19"/>
      <c r="G53" s="17"/>
      <c r="H53" s="18">
        <v>0.12</v>
      </c>
      <c r="I53" s="18"/>
      <c r="J53" s="18"/>
      <c r="K53" s="18"/>
      <c r="L53" s="19"/>
      <c r="M53" s="20">
        <f>C53+D53+E53+F53</f>
        <v>7.7600000000000002E-2</v>
      </c>
      <c r="N53" s="21">
        <v>200</v>
      </c>
      <c r="O53" s="22">
        <f>M53*N53</f>
        <v>15.52</v>
      </c>
      <c r="P53" s="20">
        <f>G53+H53+I53+J53+K53+L53</f>
        <v>0.12</v>
      </c>
      <c r="Q53" s="21">
        <v>270</v>
      </c>
      <c r="R53" s="22">
        <f>P53*Q53</f>
        <v>32.4</v>
      </c>
      <c r="S53" s="23">
        <f>O53+R53</f>
        <v>47.92</v>
      </c>
      <c r="T53" s="48"/>
      <c r="U53" s="52">
        <v>39</v>
      </c>
      <c r="V53" s="52">
        <f>M53*U53</f>
        <v>3.0264000000000002</v>
      </c>
      <c r="W53" s="52">
        <f>P53*U53</f>
        <v>4.68</v>
      </c>
      <c r="X53" s="43"/>
      <c r="Y53" s="43"/>
    </row>
    <row r="54" spans="1:25" x14ac:dyDescent="0.25">
      <c r="A54" s="24" t="s">
        <v>82</v>
      </c>
      <c r="B54" s="16" t="s">
        <v>53</v>
      </c>
      <c r="C54" s="25">
        <v>3.61E-2</v>
      </c>
      <c r="D54" s="18"/>
      <c r="E54" s="26"/>
      <c r="F54" s="27"/>
      <c r="G54" s="25"/>
      <c r="H54" s="26">
        <v>0.01</v>
      </c>
      <c r="I54" s="26"/>
      <c r="J54" s="26"/>
      <c r="K54" s="26"/>
      <c r="L54" s="27"/>
      <c r="M54" s="20">
        <f t="shared" ref="M54:M55" si="7">C54+D54+E54+F54</f>
        <v>3.61E-2</v>
      </c>
      <c r="N54" s="21">
        <v>200</v>
      </c>
      <c r="O54" s="22">
        <f t="shared" ref="O54:O55" si="8">M54*N54</f>
        <v>7.22</v>
      </c>
      <c r="P54" s="20">
        <f t="shared" ref="P54:P55" si="9">G54+H54+I54+J54+K54+L54</f>
        <v>0.01</v>
      </c>
      <c r="Q54" s="21">
        <v>270</v>
      </c>
      <c r="R54" s="22">
        <f t="shared" ref="R54:R55" si="10">P54*Q54</f>
        <v>2.7</v>
      </c>
      <c r="S54" s="23">
        <f t="shared" ref="S54:S55" si="11">O54+R54</f>
        <v>9.92</v>
      </c>
      <c r="T54" s="49"/>
      <c r="U54" s="52">
        <v>37</v>
      </c>
      <c r="V54" s="52">
        <f t="shared" ref="V54:V55" si="12">M54*U54</f>
        <v>1.3357000000000001</v>
      </c>
      <c r="W54" s="52">
        <f t="shared" ref="W54:W55" si="13">P54*U54</f>
        <v>0.37</v>
      </c>
      <c r="X54" s="43"/>
      <c r="Y54" s="43"/>
    </row>
    <row r="55" spans="1:25" x14ac:dyDescent="0.25">
      <c r="A55" s="24" t="s">
        <v>81</v>
      </c>
      <c r="B55" s="16" t="s">
        <v>53</v>
      </c>
      <c r="C55" s="25">
        <v>4.5100000000000001E-2</v>
      </c>
      <c r="D55" s="18"/>
      <c r="E55" s="26"/>
      <c r="F55" s="27"/>
      <c r="G55" s="25"/>
      <c r="H55" s="26"/>
      <c r="I55" s="26"/>
      <c r="J55" s="26"/>
      <c r="K55" s="26"/>
      <c r="L55" s="27"/>
      <c r="M55" s="20">
        <f t="shared" si="7"/>
        <v>4.5100000000000001E-2</v>
      </c>
      <c r="N55" s="21">
        <v>200</v>
      </c>
      <c r="O55" s="22">
        <f t="shared" si="8"/>
        <v>9.02</v>
      </c>
      <c r="P55" s="20">
        <f t="shared" si="9"/>
        <v>0</v>
      </c>
      <c r="Q55" s="21">
        <v>270</v>
      </c>
      <c r="R55" s="22">
        <f t="shared" si="10"/>
        <v>0</v>
      </c>
      <c r="S55" s="23">
        <f t="shared" si="11"/>
        <v>9.02</v>
      </c>
      <c r="T55" s="49"/>
      <c r="U55" s="52">
        <v>40</v>
      </c>
      <c r="V55" s="52">
        <f t="shared" si="12"/>
        <v>1.804</v>
      </c>
      <c r="W55" s="52">
        <f t="shared" si="13"/>
        <v>0</v>
      </c>
      <c r="X55" s="43"/>
      <c r="Y55" s="43"/>
    </row>
    <row r="56" spans="1:25" x14ac:dyDescent="0.25">
      <c r="A56" s="24" t="s">
        <v>214</v>
      </c>
      <c r="B56" s="16" t="s">
        <v>53</v>
      </c>
      <c r="C56" s="25">
        <v>3.7900000000000003E-2</v>
      </c>
      <c r="D56" s="18"/>
      <c r="E56" s="26"/>
      <c r="F56" s="27"/>
      <c r="G56" s="25"/>
      <c r="H56" s="26"/>
      <c r="I56" s="26"/>
      <c r="J56" s="26"/>
      <c r="K56" s="26"/>
      <c r="L56" s="27"/>
      <c r="M56" s="20"/>
      <c r="N56" s="21">
        <v>200</v>
      </c>
      <c r="O56" s="22"/>
      <c r="P56" s="20"/>
      <c r="Q56" s="21">
        <v>270</v>
      </c>
      <c r="R56" s="22"/>
      <c r="S56" s="23"/>
      <c r="T56" s="49"/>
      <c r="U56" s="52"/>
      <c r="V56" s="52"/>
      <c r="W56" s="52"/>
      <c r="X56" s="43"/>
      <c r="Y56" s="43"/>
    </row>
    <row r="57" spans="1:25" x14ac:dyDescent="0.25">
      <c r="A57" s="24" t="s">
        <v>105</v>
      </c>
      <c r="B57" s="16" t="s">
        <v>53</v>
      </c>
      <c r="C57" s="25">
        <v>1.5299999999999999E-2</v>
      </c>
      <c r="D57" s="18"/>
      <c r="E57" s="26"/>
      <c r="F57" s="27"/>
      <c r="G57" s="25"/>
      <c r="H57" s="26">
        <v>9.5999999999999992E-3</v>
      </c>
      <c r="I57" s="26"/>
      <c r="J57" s="26"/>
      <c r="K57" s="26"/>
      <c r="L57" s="27"/>
      <c r="M57" s="20">
        <f t="shared" ref="M57:M81" si="14">C57+D57+E57+F57</f>
        <v>1.5299999999999999E-2</v>
      </c>
      <c r="N57" s="21">
        <v>200</v>
      </c>
      <c r="O57" s="22">
        <f t="shared" ref="O57:O81" si="15">M57*N57</f>
        <v>3.06</v>
      </c>
      <c r="P57" s="20">
        <f t="shared" ref="P57:P81" si="16">G57+H57+I57+J57+K57+L57</f>
        <v>9.5999999999999992E-3</v>
      </c>
      <c r="Q57" s="21">
        <v>270</v>
      </c>
      <c r="R57" s="22">
        <f t="shared" ref="R57:R81" si="17">P57*Q57</f>
        <v>2.5919999999999996</v>
      </c>
      <c r="S57" s="23">
        <f t="shared" ref="S57:S81" si="18">O57+R57</f>
        <v>5.6519999999999992</v>
      </c>
      <c r="T57" s="49"/>
      <c r="U57" s="52">
        <v>37</v>
      </c>
      <c r="V57" s="52">
        <f t="shared" ref="V57:V78" si="19">M57*U57</f>
        <v>0.56609999999999994</v>
      </c>
      <c r="W57" s="52">
        <f t="shared" ref="W57:W78" si="20">P57*U57</f>
        <v>0.35519999999999996</v>
      </c>
      <c r="X57" s="43"/>
      <c r="Y57" s="43"/>
    </row>
    <row r="58" spans="1:25" x14ac:dyDescent="0.25">
      <c r="A58" s="24" t="s">
        <v>83</v>
      </c>
      <c r="B58" s="16" t="s">
        <v>53</v>
      </c>
      <c r="C58" s="25">
        <v>7.1999999999999998E-3</v>
      </c>
      <c r="D58" s="18"/>
      <c r="E58" s="26"/>
      <c r="F58" s="27"/>
      <c r="G58" s="25">
        <v>4.0000000000000001E-3</v>
      </c>
      <c r="H58" s="26">
        <v>2E-3</v>
      </c>
      <c r="I58" s="26"/>
      <c r="J58" s="26"/>
      <c r="K58" s="26"/>
      <c r="L58" s="27"/>
      <c r="M58" s="20">
        <f t="shared" si="14"/>
        <v>7.1999999999999998E-3</v>
      </c>
      <c r="N58" s="21">
        <v>200</v>
      </c>
      <c r="O58" s="22">
        <f t="shared" si="15"/>
        <v>1.44</v>
      </c>
      <c r="P58" s="20">
        <f t="shared" si="16"/>
        <v>6.0000000000000001E-3</v>
      </c>
      <c r="Q58" s="21">
        <v>270</v>
      </c>
      <c r="R58" s="22">
        <f t="shared" si="17"/>
        <v>1.62</v>
      </c>
      <c r="S58" s="23">
        <f t="shared" si="18"/>
        <v>3.06</v>
      </c>
      <c r="T58" s="49"/>
      <c r="U58" s="52">
        <v>158</v>
      </c>
      <c r="V58" s="52">
        <f t="shared" si="19"/>
        <v>1.1375999999999999</v>
      </c>
      <c r="W58" s="52">
        <f t="shared" si="20"/>
        <v>0.94800000000000006</v>
      </c>
      <c r="X58" s="43"/>
      <c r="Y58" s="43"/>
    </row>
    <row r="59" spans="1:25" x14ac:dyDescent="0.25">
      <c r="A59" s="24" t="s">
        <v>91</v>
      </c>
      <c r="B59" s="16" t="s">
        <v>53</v>
      </c>
      <c r="C59" s="25">
        <v>1.4E-3</v>
      </c>
      <c r="D59" s="18"/>
      <c r="E59" s="26"/>
      <c r="F59" s="27"/>
      <c r="G59" s="25"/>
      <c r="H59" s="26"/>
      <c r="I59" s="26"/>
      <c r="J59" s="26"/>
      <c r="K59" s="26"/>
      <c r="L59" s="27"/>
      <c r="M59" s="20">
        <f t="shared" si="14"/>
        <v>1.4E-3</v>
      </c>
      <c r="N59" s="21">
        <v>200</v>
      </c>
      <c r="O59" s="22">
        <f t="shared" si="15"/>
        <v>0.27999999999999997</v>
      </c>
      <c r="P59" s="20">
        <f t="shared" si="16"/>
        <v>0</v>
      </c>
      <c r="Q59" s="21">
        <v>270</v>
      </c>
      <c r="R59" s="22">
        <f t="shared" si="17"/>
        <v>0</v>
      </c>
      <c r="S59" s="23">
        <f t="shared" si="18"/>
        <v>0.27999999999999997</v>
      </c>
      <c r="T59" s="49"/>
      <c r="U59" s="52">
        <v>44</v>
      </c>
      <c r="V59" s="52">
        <f t="shared" si="19"/>
        <v>6.1600000000000002E-2</v>
      </c>
      <c r="W59" s="52">
        <f t="shared" si="20"/>
        <v>0</v>
      </c>
      <c r="X59" s="43"/>
      <c r="Y59" s="43"/>
    </row>
    <row r="60" spans="1:25" x14ac:dyDescent="0.25">
      <c r="A60" s="24" t="s">
        <v>76</v>
      </c>
      <c r="B60" s="16" t="s">
        <v>53</v>
      </c>
      <c r="C60" s="25">
        <v>1.4E-3</v>
      </c>
      <c r="D60" s="18"/>
      <c r="E60" s="26"/>
      <c r="F60" s="27"/>
      <c r="G60" s="25"/>
      <c r="H60" s="26"/>
      <c r="I60" s="26">
        <v>6.7000000000000002E-3</v>
      </c>
      <c r="J60" s="26">
        <v>8.0000000000000002E-3</v>
      </c>
      <c r="K60" s="26"/>
      <c r="L60" s="27"/>
      <c r="M60" s="20">
        <f t="shared" si="14"/>
        <v>1.4E-3</v>
      </c>
      <c r="N60" s="21">
        <v>200</v>
      </c>
      <c r="O60" s="22">
        <f t="shared" si="15"/>
        <v>0.27999999999999997</v>
      </c>
      <c r="P60" s="20">
        <f t="shared" si="16"/>
        <v>1.4700000000000001E-2</v>
      </c>
      <c r="Q60" s="21">
        <v>270</v>
      </c>
      <c r="R60" s="22">
        <f t="shared" si="17"/>
        <v>3.9690000000000003</v>
      </c>
      <c r="S60" s="23">
        <f t="shared" si="18"/>
        <v>4.2490000000000006</v>
      </c>
      <c r="T60" s="49"/>
      <c r="U60" s="52">
        <v>622.52</v>
      </c>
      <c r="V60" s="52">
        <f t="shared" si="19"/>
        <v>0.87152799999999997</v>
      </c>
      <c r="W60" s="52">
        <f t="shared" si="20"/>
        <v>9.1510440000000006</v>
      </c>
      <c r="X60" s="43"/>
      <c r="Y60" s="43"/>
    </row>
    <row r="61" spans="1:25" x14ac:dyDescent="0.25">
      <c r="A61" s="24" t="s">
        <v>92</v>
      </c>
      <c r="B61" s="16" t="s">
        <v>53</v>
      </c>
      <c r="C61" s="25">
        <v>2.7099999999999999E-2</v>
      </c>
      <c r="D61" s="18"/>
      <c r="E61" s="26"/>
      <c r="F61" s="27"/>
      <c r="G61" s="25"/>
      <c r="H61" s="26"/>
      <c r="I61" s="26"/>
      <c r="J61" s="26"/>
      <c r="K61" s="26"/>
      <c r="L61" s="27"/>
      <c r="M61" s="20">
        <f t="shared" si="14"/>
        <v>2.7099999999999999E-2</v>
      </c>
      <c r="N61" s="21">
        <v>200</v>
      </c>
      <c r="O61" s="22">
        <f t="shared" si="15"/>
        <v>5.42</v>
      </c>
      <c r="P61" s="20">
        <f t="shared" si="16"/>
        <v>0</v>
      </c>
      <c r="Q61" s="21">
        <v>270</v>
      </c>
      <c r="R61" s="22">
        <f t="shared" si="17"/>
        <v>0</v>
      </c>
      <c r="S61" s="23">
        <f t="shared" si="18"/>
        <v>5.42</v>
      </c>
      <c r="T61" s="49"/>
      <c r="U61" s="52">
        <v>220</v>
      </c>
      <c r="V61" s="52">
        <f t="shared" si="19"/>
        <v>5.9619999999999997</v>
      </c>
      <c r="W61" s="52">
        <f t="shared" si="20"/>
        <v>0</v>
      </c>
      <c r="X61" s="43"/>
      <c r="Y61" s="43"/>
    </row>
    <row r="62" spans="1:25" x14ac:dyDescent="0.25">
      <c r="A62" s="24" t="s">
        <v>84</v>
      </c>
      <c r="B62" s="16" t="s">
        <v>53</v>
      </c>
      <c r="C62" s="25">
        <v>8.9999999999999998E-4</v>
      </c>
      <c r="D62" s="18"/>
      <c r="E62" s="26"/>
      <c r="F62" s="27"/>
      <c r="G62" s="25">
        <v>1E-4</v>
      </c>
      <c r="H62" s="26">
        <v>8.0000000000000004E-4</v>
      </c>
      <c r="I62" s="26">
        <v>8.0000000000000004E-4</v>
      </c>
      <c r="J62" s="26">
        <v>4.0000000000000002E-4</v>
      </c>
      <c r="K62" s="26"/>
      <c r="L62" s="27"/>
      <c r="M62" s="20">
        <f t="shared" si="14"/>
        <v>8.9999999999999998E-4</v>
      </c>
      <c r="N62" s="21">
        <v>200</v>
      </c>
      <c r="O62" s="22">
        <f t="shared" si="15"/>
        <v>0.18</v>
      </c>
      <c r="P62" s="20">
        <f t="shared" si="16"/>
        <v>2.1000000000000003E-3</v>
      </c>
      <c r="Q62" s="21">
        <v>270</v>
      </c>
      <c r="R62" s="22">
        <f t="shared" si="17"/>
        <v>0.56700000000000006</v>
      </c>
      <c r="S62" s="23">
        <f t="shared" si="18"/>
        <v>0.74700000000000011</v>
      </c>
      <c r="T62" s="49"/>
      <c r="U62" s="52">
        <v>19</v>
      </c>
      <c r="V62" s="52">
        <f t="shared" si="19"/>
        <v>1.7100000000000001E-2</v>
      </c>
      <c r="W62" s="52">
        <f t="shared" si="20"/>
        <v>3.9900000000000005E-2</v>
      </c>
      <c r="X62" s="43"/>
      <c r="Y62" s="43"/>
    </row>
    <row r="63" spans="1:25" x14ac:dyDescent="0.25">
      <c r="A63" s="24" t="s">
        <v>216</v>
      </c>
      <c r="B63" s="16" t="s">
        <v>53</v>
      </c>
      <c r="C63" s="28"/>
      <c r="D63" s="26">
        <v>0.08</v>
      </c>
      <c r="E63" s="26"/>
      <c r="F63" s="27"/>
      <c r="G63" s="25"/>
      <c r="H63" s="26"/>
      <c r="I63" s="26"/>
      <c r="J63" s="26"/>
      <c r="K63" s="26"/>
      <c r="L63" s="27"/>
      <c r="M63" s="20">
        <f t="shared" si="14"/>
        <v>0.08</v>
      </c>
      <c r="N63" s="21">
        <v>200</v>
      </c>
      <c r="O63" s="22">
        <f t="shared" si="15"/>
        <v>16</v>
      </c>
      <c r="P63" s="20">
        <f t="shared" si="16"/>
        <v>0</v>
      </c>
      <c r="Q63" s="21">
        <v>270</v>
      </c>
      <c r="R63" s="22">
        <f t="shared" si="17"/>
        <v>0</v>
      </c>
      <c r="S63" s="23">
        <f t="shared" si="18"/>
        <v>16</v>
      </c>
      <c r="T63" s="49"/>
      <c r="U63" s="52">
        <v>107</v>
      </c>
      <c r="V63" s="52">
        <f t="shared" si="19"/>
        <v>8.56</v>
      </c>
      <c r="W63" s="52">
        <f t="shared" si="20"/>
        <v>0</v>
      </c>
      <c r="X63" s="43"/>
      <c r="Y63" s="43"/>
    </row>
    <row r="64" spans="1:25" x14ac:dyDescent="0.25">
      <c r="A64" s="24" t="s">
        <v>100</v>
      </c>
      <c r="B64" s="16" t="s">
        <v>53</v>
      </c>
      <c r="C64" s="28"/>
      <c r="D64" s="26"/>
      <c r="E64" s="26">
        <v>2E-3</v>
      </c>
      <c r="F64" s="27"/>
      <c r="G64" s="25"/>
      <c r="H64" s="26"/>
      <c r="I64" s="26"/>
      <c r="J64" s="26"/>
      <c r="K64" s="26"/>
      <c r="L64" s="27"/>
      <c r="M64" s="20">
        <f t="shared" si="14"/>
        <v>2E-3</v>
      </c>
      <c r="N64" s="21">
        <v>200</v>
      </c>
      <c r="O64" s="22">
        <f t="shared" si="15"/>
        <v>0.4</v>
      </c>
      <c r="P64" s="20">
        <f t="shared" si="16"/>
        <v>0</v>
      </c>
      <c r="Q64" s="21">
        <v>270</v>
      </c>
      <c r="R64" s="22">
        <f t="shared" si="17"/>
        <v>0</v>
      </c>
      <c r="S64" s="23">
        <f t="shared" si="18"/>
        <v>0.4</v>
      </c>
      <c r="T64" s="49"/>
      <c r="U64" s="52">
        <v>348</v>
      </c>
      <c r="V64" s="52">
        <f t="shared" si="19"/>
        <v>0.69600000000000006</v>
      </c>
      <c r="W64" s="52">
        <f t="shared" si="20"/>
        <v>0</v>
      </c>
      <c r="X64" s="43"/>
      <c r="Y64" s="43"/>
    </row>
    <row r="65" spans="1:25" x14ac:dyDescent="0.25">
      <c r="A65" s="24" t="s">
        <v>74</v>
      </c>
      <c r="B65" s="16" t="s">
        <v>53</v>
      </c>
      <c r="C65" s="28"/>
      <c r="D65" s="26"/>
      <c r="E65" s="26">
        <v>0.1</v>
      </c>
      <c r="F65" s="27"/>
      <c r="G65" s="25"/>
      <c r="H65" s="26"/>
      <c r="I65" s="26"/>
      <c r="J65" s="26"/>
      <c r="K65" s="26"/>
      <c r="L65" s="27"/>
      <c r="M65" s="20">
        <f t="shared" si="14"/>
        <v>0.1</v>
      </c>
      <c r="N65" s="21">
        <v>200</v>
      </c>
      <c r="O65" s="22">
        <f t="shared" si="15"/>
        <v>20</v>
      </c>
      <c r="P65" s="20">
        <f t="shared" si="16"/>
        <v>0</v>
      </c>
      <c r="Q65" s="21">
        <v>270</v>
      </c>
      <c r="R65" s="22">
        <f t="shared" si="17"/>
        <v>0</v>
      </c>
      <c r="S65" s="23">
        <f t="shared" si="18"/>
        <v>20</v>
      </c>
      <c r="T65" s="49"/>
      <c r="U65" s="52">
        <v>70</v>
      </c>
      <c r="V65" s="52">
        <f t="shared" si="19"/>
        <v>7</v>
      </c>
      <c r="W65" s="52">
        <f t="shared" si="20"/>
        <v>0</v>
      </c>
      <c r="X65" s="43"/>
      <c r="Y65" s="43"/>
    </row>
    <row r="66" spans="1:25" x14ac:dyDescent="0.25">
      <c r="A66" s="24" t="s">
        <v>75</v>
      </c>
      <c r="B66" s="16" t="s">
        <v>53</v>
      </c>
      <c r="C66" s="28"/>
      <c r="D66" s="26"/>
      <c r="E66" s="26">
        <v>1.4999999999999999E-2</v>
      </c>
      <c r="F66" s="27"/>
      <c r="G66" s="25">
        <v>2E-3</v>
      </c>
      <c r="H66" s="26"/>
      <c r="I66" s="26"/>
      <c r="J66" s="26"/>
      <c r="K66" s="26">
        <v>2.4E-2</v>
      </c>
      <c r="L66" s="27"/>
      <c r="M66" s="20">
        <f t="shared" si="14"/>
        <v>1.4999999999999999E-2</v>
      </c>
      <c r="N66" s="21">
        <v>200</v>
      </c>
      <c r="O66" s="22">
        <f t="shared" si="15"/>
        <v>3</v>
      </c>
      <c r="P66" s="20">
        <f t="shared" si="16"/>
        <v>2.6000000000000002E-2</v>
      </c>
      <c r="Q66" s="21">
        <v>270</v>
      </c>
      <c r="R66" s="22">
        <f t="shared" si="17"/>
        <v>7.0200000000000005</v>
      </c>
      <c r="S66" s="23">
        <f t="shared" si="18"/>
        <v>10.02</v>
      </c>
      <c r="T66" s="49"/>
      <c r="U66" s="52">
        <v>85</v>
      </c>
      <c r="V66" s="52">
        <f t="shared" si="19"/>
        <v>1.2749999999999999</v>
      </c>
      <c r="W66" s="52">
        <f t="shared" si="20"/>
        <v>2.2100000000000004</v>
      </c>
      <c r="X66" s="43"/>
      <c r="Y66" s="43"/>
    </row>
    <row r="67" spans="1:25" x14ac:dyDescent="0.25">
      <c r="A67" s="24" t="s">
        <v>219</v>
      </c>
      <c r="B67" s="16" t="s">
        <v>53</v>
      </c>
      <c r="C67" s="28"/>
      <c r="D67" s="26"/>
      <c r="E67" s="26"/>
      <c r="F67" s="27"/>
      <c r="G67" s="25"/>
      <c r="H67" s="26"/>
      <c r="I67" s="26"/>
      <c r="J67" s="26"/>
      <c r="K67" s="26"/>
      <c r="L67" s="27">
        <v>0.06</v>
      </c>
      <c r="M67" s="20">
        <f t="shared" si="14"/>
        <v>0</v>
      </c>
      <c r="N67" s="21">
        <v>200</v>
      </c>
      <c r="O67" s="22">
        <f t="shared" si="15"/>
        <v>0</v>
      </c>
      <c r="P67" s="20">
        <f t="shared" si="16"/>
        <v>0.06</v>
      </c>
      <c r="Q67" s="21">
        <v>270</v>
      </c>
      <c r="R67" s="22">
        <f t="shared" si="17"/>
        <v>16.2</v>
      </c>
      <c r="S67" s="23">
        <f t="shared" si="18"/>
        <v>16.2</v>
      </c>
      <c r="T67" s="49"/>
      <c r="U67" s="52">
        <v>48.7</v>
      </c>
      <c r="V67" s="52">
        <f t="shared" si="19"/>
        <v>0</v>
      </c>
      <c r="W67" s="52">
        <f t="shared" si="20"/>
        <v>2.9220000000000002</v>
      </c>
      <c r="X67" s="43"/>
      <c r="Y67" s="43"/>
    </row>
    <row r="68" spans="1:25" x14ac:dyDescent="0.25">
      <c r="A68" s="24" t="s">
        <v>108</v>
      </c>
      <c r="B68" s="16" t="s">
        <v>53</v>
      </c>
      <c r="C68" s="28"/>
      <c r="D68" s="26"/>
      <c r="E68" s="26"/>
      <c r="F68" s="27">
        <v>0.2</v>
      </c>
      <c r="G68" s="25"/>
      <c r="H68" s="26"/>
      <c r="I68" s="26"/>
      <c r="J68" s="26"/>
      <c r="K68" s="26"/>
      <c r="L68" s="27"/>
      <c r="M68" s="20">
        <f t="shared" si="14"/>
        <v>0.2</v>
      </c>
      <c r="N68" s="21">
        <v>200</v>
      </c>
      <c r="O68" s="22">
        <f t="shared" si="15"/>
        <v>40</v>
      </c>
      <c r="P68" s="20">
        <f t="shared" si="16"/>
        <v>0</v>
      </c>
      <c r="Q68" s="21">
        <v>270</v>
      </c>
      <c r="R68" s="22">
        <f t="shared" si="17"/>
        <v>0</v>
      </c>
      <c r="S68" s="23">
        <f t="shared" si="18"/>
        <v>40</v>
      </c>
      <c r="T68" s="49"/>
      <c r="U68" s="52">
        <v>52</v>
      </c>
      <c r="V68" s="52">
        <f t="shared" si="19"/>
        <v>10.4</v>
      </c>
      <c r="W68" s="52">
        <f t="shared" si="20"/>
        <v>0</v>
      </c>
      <c r="X68" s="43"/>
      <c r="Y68" s="43"/>
    </row>
    <row r="69" spans="1:25" x14ac:dyDescent="0.25">
      <c r="A69" s="24" t="s">
        <v>106</v>
      </c>
      <c r="B69" s="16" t="s">
        <v>53</v>
      </c>
      <c r="C69" s="28"/>
      <c r="D69" s="26"/>
      <c r="E69" s="26"/>
      <c r="F69" s="27"/>
      <c r="G69" s="25">
        <v>5.5599999999999997E-2</v>
      </c>
      <c r="H69" s="26"/>
      <c r="I69" s="26"/>
      <c r="J69" s="26"/>
      <c r="K69" s="26"/>
      <c r="L69" s="27"/>
      <c r="M69" s="20">
        <f t="shared" si="14"/>
        <v>0</v>
      </c>
      <c r="N69" s="21">
        <v>200</v>
      </c>
      <c r="O69" s="22">
        <f t="shared" si="15"/>
        <v>0</v>
      </c>
      <c r="P69" s="20">
        <f t="shared" si="16"/>
        <v>5.5599999999999997E-2</v>
      </c>
      <c r="Q69" s="21">
        <v>270</v>
      </c>
      <c r="R69" s="22">
        <f t="shared" si="17"/>
        <v>15.011999999999999</v>
      </c>
      <c r="S69" s="23">
        <f t="shared" si="18"/>
        <v>15.011999999999999</v>
      </c>
      <c r="T69" s="49"/>
      <c r="U69" s="52">
        <v>37</v>
      </c>
      <c r="V69" s="52">
        <f t="shared" si="19"/>
        <v>0</v>
      </c>
      <c r="W69" s="52">
        <f t="shared" si="20"/>
        <v>2.0571999999999999</v>
      </c>
      <c r="X69" s="43"/>
      <c r="Y69" s="43"/>
    </row>
    <row r="70" spans="1:25" x14ac:dyDescent="0.25">
      <c r="A70" s="24" t="s">
        <v>101</v>
      </c>
      <c r="B70" s="16" t="s">
        <v>53</v>
      </c>
      <c r="C70" s="28"/>
      <c r="D70" s="26"/>
      <c r="E70" s="26"/>
      <c r="F70" s="27"/>
      <c r="G70" s="25">
        <v>2.3199999999999998E-2</v>
      </c>
      <c r="H70" s="26"/>
      <c r="I70" s="26"/>
      <c r="J70" s="26"/>
      <c r="K70" s="85">
        <v>4.5400000000000003E-2</v>
      </c>
      <c r="L70" s="27"/>
      <c r="M70" s="20">
        <f t="shared" si="14"/>
        <v>0</v>
      </c>
      <c r="N70" s="21">
        <v>200</v>
      </c>
      <c r="O70" s="22">
        <f t="shared" si="15"/>
        <v>0</v>
      </c>
      <c r="P70" s="20">
        <f t="shared" si="16"/>
        <v>6.8599999999999994E-2</v>
      </c>
      <c r="Q70" s="21">
        <v>270</v>
      </c>
      <c r="R70" s="22">
        <f t="shared" si="17"/>
        <v>18.521999999999998</v>
      </c>
      <c r="S70" s="23">
        <f t="shared" si="18"/>
        <v>18.521999999999998</v>
      </c>
      <c r="T70" s="49"/>
      <c r="U70" s="52">
        <v>130</v>
      </c>
      <c r="V70" s="52">
        <f t="shared" si="19"/>
        <v>0</v>
      </c>
      <c r="W70" s="52">
        <f t="shared" si="20"/>
        <v>8.9179999999999993</v>
      </c>
      <c r="X70" s="43"/>
      <c r="Y70" s="43"/>
    </row>
    <row r="71" spans="1:25" x14ac:dyDescent="0.25">
      <c r="A71" s="24" t="s">
        <v>107</v>
      </c>
      <c r="B71" s="16" t="s">
        <v>53</v>
      </c>
      <c r="C71" s="25">
        <v>8.9999999999999998E-4</v>
      </c>
      <c r="D71" s="26"/>
      <c r="E71" s="26"/>
      <c r="F71" s="27"/>
      <c r="G71" s="25"/>
      <c r="H71" s="26"/>
      <c r="I71" s="26"/>
      <c r="J71" s="26"/>
      <c r="K71" s="26"/>
      <c r="L71" s="27"/>
      <c r="M71" s="20">
        <f t="shared" si="14"/>
        <v>8.9999999999999998E-4</v>
      </c>
      <c r="N71" s="21">
        <v>200</v>
      </c>
      <c r="O71" s="22">
        <f t="shared" si="15"/>
        <v>0.18</v>
      </c>
      <c r="P71" s="20">
        <f t="shared" si="16"/>
        <v>0</v>
      </c>
      <c r="Q71" s="21">
        <v>270</v>
      </c>
      <c r="R71" s="22">
        <f t="shared" si="17"/>
        <v>0</v>
      </c>
      <c r="S71" s="23">
        <f t="shared" si="18"/>
        <v>0.18</v>
      </c>
      <c r="T71" s="49"/>
      <c r="U71" s="52">
        <v>435</v>
      </c>
      <c r="V71" s="52">
        <f t="shared" si="19"/>
        <v>0.39150000000000001</v>
      </c>
      <c r="W71" s="52">
        <f t="shared" si="20"/>
        <v>0</v>
      </c>
      <c r="X71" s="43"/>
      <c r="Y71" s="43"/>
    </row>
    <row r="72" spans="1:25" x14ac:dyDescent="0.25">
      <c r="A72" s="24" t="s">
        <v>119</v>
      </c>
      <c r="B72" s="16" t="s">
        <v>53</v>
      </c>
      <c r="C72" s="28"/>
      <c r="D72" s="26"/>
      <c r="E72" s="26"/>
      <c r="F72" s="27"/>
      <c r="G72" s="25"/>
      <c r="H72" s="26">
        <v>0.03</v>
      </c>
      <c r="I72" s="26"/>
      <c r="J72" s="26"/>
      <c r="K72" s="26"/>
      <c r="L72" s="27"/>
      <c r="M72" s="20">
        <f t="shared" si="14"/>
        <v>0</v>
      </c>
      <c r="N72" s="21">
        <v>200</v>
      </c>
      <c r="O72" s="22">
        <f t="shared" si="15"/>
        <v>0</v>
      </c>
      <c r="P72" s="20">
        <f t="shared" si="16"/>
        <v>0.03</v>
      </c>
      <c r="Q72" s="21">
        <v>270</v>
      </c>
      <c r="R72" s="22">
        <f t="shared" si="17"/>
        <v>8.1</v>
      </c>
      <c r="S72" s="23">
        <f t="shared" si="18"/>
        <v>8.1</v>
      </c>
      <c r="T72" s="49"/>
      <c r="U72" s="52">
        <v>200</v>
      </c>
      <c r="V72" s="52">
        <f t="shared" si="19"/>
        <v>0</v>
      </c>
      <c r="W72" s="52">
        <f t="shared" si="20"/>
        <v>6</v>
      </c>
      <c r="X72" s="43"/>
      <c r="Y72" s="43"/>
    </row>
    <row r="73" spans="1:25" x14ac:dyDescent="0.25">
      <c r="A73" s="24" t="s">
        <v>73</v>
      </c>
      <c r="B73" s="16" t="s">
        <v>53</v>
      </c>
      <c r="C73" s="28"/>
      <c r="D73" s="26"/>
      <c r="E73" s="26"/>
      <c r="F73" s="27"/>
      <c r="G73" s="25"/>
      <c r="H73" s="26"/>
      <c r="I73" s="26">
        <v>5.3999999999999999E-2</v>
      </c>
      <c r="J73" s="26"/>
      <c r="K73" s="26"/>
      <c r="L73" s="27"/>
      <c r="M73" s="20">
        <f t="shared" si="14"/>
        <v>0</v>
      </c>
      <c r="N73" s="21">
        <v>200</v>
      </c>
      <c r="O73" s="22">
        <f t="shared" si="15"/>
        <v>0</v>
      </c>
      <c r="P73" s="20">
        <f t="shared" si="16"/>
        <v>5.3999999999999999E-2</v>
      </c>
      <c r="Q73" s="21">
        <v>270</v>
      </c>
      <c r="R73" s="22">
        <f t="shared" si="17"/>
        <v>14.58</v>
      </c>
      <c r="S73" s="23">
        <f t="shared" si="18"/>
        <v>14.58</v>
      </c>
      <c r="T73" s="49"/>
      <c r="U73" s="52">
        <v>130</v>
      </c>
      <c r="V73" s="52">
        <f t="shared" si="19"/>
        <v>0</v>
      </c>
      <c r="W73" s="52">
        <f t="shared" si="20"/>
        <v>7.02</v>
      </c>
      <c r="X73" s="43"/>
      <c r="Y73" s="43"/>
    </row>
    <row r="74" spans="1:25" x14ac:dyDescent="0.25">
      <c r="A74" s="24" t="s">
        <v>120</v>
      </c>
      <c r="B74" s="16" t="s">
        <v>53</v>
      </c>
      <c r="C74" s="28"/>
      <c r="D74" s="26"/>
      <c r="E74" s="26"/>
      <c r="F74" s="27"/>
      <c r="G74" s="25"/>
      <c r="H74" s="26"/>
      <c r="I74" s="26"/>
      <c r="J74" s="26">
        <v>7.6600000000000001E-2</v>
      </c>
      <c r="K74" s="26"/>
      <c r="L74" s="27"/>
      <c r="M74" s="20">
        <f t="shared" si="14"/>
        <v>0</v>
      </c>
      <c r="N74" s="21">
        <v>200</v>
      </c>
      <c r="O74" s="22">
        <f t="shared" si="15"/>
        <v>0</v>
      </c>
      <c r="P74" s="20">
        <f t="shared" si="16"/>
        <v>7.6600000000000001E-2</v>
      </c>
      <c r="Q74" s="21">
        <v>270</v>
      </c>
      <c r="R74" s="22">
        <f t="shared" si="17"/>
        <v>20.682000000000002</v>
      </c>
      <c r="S74" s="23">
        <f t="shared" si="18"/>
        <v>20.682000000000002</v>
      </c>
      <c r="T74" s="49"/>
      <c r="U74" s="52">
        <v>444</v>
      </c>
      <c r="V74" s="52">
        <f t="shared" si="19"/>
        <v>0</v>
      </c>
      <c r="W74" s="52">
        <f t="shared" si="20"/>
        <v>34.010400000000004</v>
      </c>
      <c r="X74" s="43"/>
      <c r="Y74" s="43"/>
    </row>
    <row r="75" spans="1:25" x14ac:dyDescent="0.25">
      <c r="A75" s="24" t="s">
        <v>90</v>
      </c>
      <c r="B75" s="16" t="s">
        <v>53</v>
      </c>
      <c r="C75" s="28"/>
      <c r="D75" s="26"/>
      <c r="E75" s="26"/>
      <c r="F75" s="27"/>
      <c r="G75" s="25"/>
      <c r="H75" s="26"/>
      <c r="I75" s="26"/>
      <c r="J75" s="26">
        <v>1.0999999999999999E-2</v>
      </c>
      <c r="K75" s="26"/>
      <c r="L75" s="27"/>
      <c r="M75" s="20">
        <f t="shared" si="14"/>
        <v>0</v>
      </c>
      <c r="N75" s="21">
        <v>200</v>
      </c>
      <c r="O75" s="22">
        <f t="shared" si="15"/>
        <v>0</v>
      </c>
      <c r="P75" s="20">
        <f t="shared" si="16"/>
        <v>1.0999999999999999E-2</v>
      </c>
      <c r="Q75" s="21">
        <v>270</v>
      </c>
      <c r="R75" s="22">
        <f t="shared" si="17"/>
        <v>2.9699999999999998</v>
      </c>
      <c r="S75" s="23">
        <f t="shared" si="18"/>
        <v>2.9699999999999998</v>
      </c>
      <c r="T75" s="49"/>
      <c r="U75" s="52">
        <v>67.349999999999994</v>
      </c>
      <c r="V75" s="52">
        <f t="shared" si="19"/>
        <v>0</v>
      </c>
      <c r="W75" s="52">
        <f t="shared" si="20"/>
        <v>0.7408499999999999</v>
      </c>
      <c r="X75" s="43"/>
      <c r="Y75" s="43"/>
    </row>
    <row r="76" spans="1:25" x14ac:dyDescent="0.25">
      <c r="A76" s="24" t="s">
        <v>96</v>
      </c>
      <c r="B76" s="16" t="s">
        <v>97</v>
      </c>
      <c r="C76" s="28"/>
      <c r="D76" s="26"/>
      <c r="E76" s="26"/>
      <c r="F76" s="27"/>
      <c r="G76" s="25"/>
      <c r="H76" s="26"/>
      <c r="I76" s="26"/>
      <c r="J76" s="26">
        <v>2.3300000000000001E-2</v>
      </c>
      <c r="K76" s="26"/>
      <c r="L76" s="27"/>
      <c r="M76" s="20">
        <f t="shared" si="14"/>
        <v>0</v>
      </c>
      <c r="N76" s="21">
        <v>200</v>
      </c>
      <c r="O76" s="22">
        <f t="shared" si="15"/>
        <v>0</v>
      </c>
      <c r="P76" s="20">
        <f t="shared" si="16"/>
        <v>2.3300000000000001E-2</v>
      </c>
      <c r="Q76" s="21">
        <v>270</v>
      </c>
      <c r="R76" s="22">
        <f t="shared" si="17"/>
        <v>6.2910000000000004</v>
      </c>
      <c r="S76" s="23">
        <f t="shared" si="18"/>
        <v>6.2910000000000004</v>
      </c>
      <c r="T76" s="49"/>
      <c r="U76" s="52">
        <v>182.5</v>
      </c>
      <c r="V76" s="52">
        <f t="shared" si="19"/>
        <v>0</v>
      </c>
      <c r="W76" s="52">
        <f t="shared" si="20"/>
        <v>4.2522500000000001</v>
      </c>
      <c r="X76" s="43"/>
      <c r="Y76" s="43"/>
    </row>
    <row r="77" spans="1:25" x14ac:dyDescent="0.25">
      <c r="A77" s="24" t="s">
        <v>129</v>
      </c>
      <c r="B77" s="16" t="s">
        <v>53</v>
      </c>
      <c r="C77" s="25">
        <v>8.9999999999999998E-4</v>
      </c>
      <c r="D77" s="26"/>
      <c r="E77" s="26"/>
      <c r="F77" s="27"/>
      <c r="G77" s="25"/>
      <c r="H77" s="26"/>
      <c r="I77" s="26"/>
      <c r="J77" s="26"/>
      <c r="K77" s="26"/>
      <c r="L77" s="27"/>
      <c r="M77" s="20">
        <f t="shared" si="14"/>
        <v>8.9999999999999998E-4</v>
      </c>
      <c r="N77" s="21">
        <v>200</v>
      </c>
      <c r="O77" s="22">
        <f t="shared" si="15"/>
        <v>0.18</v>
      </c>
      <c r="P77" s="20">
        <f t="shared" si="16"/>
        <v>0</v>
      </c>
      <c r="Q77" s="21">
        <v>270</v>
      </c>
      <c r="R77" s="22">
        <f t="shared" si="17"/>
        <v>0</v>
      </c>
      <c r="S77" s="23">
        <f t="shared" si="18"/>
        <v>0.18</v>
      </c>
      <c r="T77" s="49"/>
      <c r="U77" s="52">
        <v>310</v>
      </c>
      <c r="V77" s="52">
        <f t="shared" si="19"/>
        <v>0.27899999999999997</v>
      </c>
      <c r="W77" s="52">
        <f t="shared" si="20"/>
        <v>0</v>
      </c>
      <c r="X77" s="43"/>
      <c r="Y77" s="43"/>
    </row>
    <row r="78" spans="1:25" ht="16.5" x14ac:dyDescent="0.3">
      <c r="A78" s="24" t="s">
        <v>172</v>
      </c>
      <c r="B78" s="16" t="s">
        <v>53</v>
      </c>
      <c r="C78" s="28"/>
      <c r="D78" s="26"/>
      <c r="E78" s="26"/>
      <c r="F78" s="27"/>
      <c r="G78" s="25"/>
      <c r="H78" s="26"/>
      <c r="I78" s="26"/>
      <c r="J78" s="26"/>
      <c r="K78" s="59">
        <v>4.1999999999999998E-5</v>
      </c>
      <c r="L78" s="27"/>
      <c r="M78" s="20">
        <f t="shared" si="14"/>
        <v>0</v>
      </c>
      <c r="N78" s="21">
        <v>200</v>
      </c>
      <c r="O78" s="22">
        <f t="shared" si="15"/>
        <v>0</v>
      </c>
      <c r="P78" s="20">
        <f t="shared" si="16"/>
        <v>4.1999999999999998E-5</v>
      </c>
      <c r="Q78" s="21">
        <v>270</v>
      </c>
      <c r="R78" s="22">
        <f t="shared" si="17"/>
        <v>1.1339999999999999E-2</v>
      </c>
      <c r="S78" s="23">
        <f t="shared" si="18"/>
        <v>1.1339999999999999E-2</v>
      </c>
      <c r="T78" s="49"/>
      <c r="U78" s="52">
        <v>4380</v>
      </c>
      <c r="V78" s="54">
        <f t="shared" si="19"/>
        <v>0</v>
      </c>
      <c r="W78" s="54">
        <f t="shared" si="20"/>
        <v>0.18395999999999998</v>
      </c>
      <c r="X78" s="43"/>
      <c r="Y78" s="43"/>
    </row>
    <row r="79" spans="1:25" x14ac:dyDescent="0.25">
      <c r="A79" s="24" t="s">
        <v>78</v>
      </c>
      <c r="B79" s="16" t="s">
        <v>53</v>
      </c>
      <c r="C79" s="25"/>
      <c r="D79" s="26"/>
      <c r="E79" s="26"/>
      <c r="F79" s="27">
        <v>0.05</v>
      </c>
      <c r="G79" s="25"/>
      <c r="H79" s="26"/>
      <c r="I79" s="26"/>
      <c r="J79" s="26"/>
      <c r="K79" s="26"/>
      <c r="L79" s="27">
        <v>5.8000000000000003E-2</v>
      </c>
      <c r="M79" s="20">
        <f t="shared" si="14"/>
        <v>0.05</v>
      </c>
      <c r="N79" s="21">
        <v>200</v>
      </c>
      <c r="O79" s="22">
        <f t="shared" si="15"/>
        <v>10</v>
      </c>
      <c r="P79" s="20">
        <f t="shared" si="16"/>
        <v>5.8000000000000003E-2</v>
      </c>
      <c r="Q79" s="21">
        <v>270</v>
      </c>
      <c r="R79" s="22">
        <f t="shared" si="17"/>
        <v>15.66</v>
      </c>
      <c r="S79" s="23">
        <f t="shared" si="18"/>
        <v>25.66</v>
      </c>
      <c r="T79" s="49"/>
      <c r="U79" s="52"/>
      <c r="V79" s="52"/>
      <c r="W79" s="52"/>
      <c r="X79" s="43"/>
      <c r="Y79" s="43"/>
    </row>
    <row r="80" spans="1:25" x14ac:dyDescent="0.25">
      <c r="A80" s="24" t="s">
        <v>134</v>
      </c>
      <c r="B80" s="16" t="s">
        <v>53</v>
      </c>
      <c r="C80" s="25"/>
      <c r="D80" s="26"/>
      <c r="E80" s="26"/>
      <c r="F80" s="27"/>
      <c r="G80" s="25"/>
      <c r="H80" s="73">
        <v>1.0000000000000001E-5</v>
      </c>
      <c r="I80" s="26"/>
      <c r="J80" s="26"/>
      <c r="K80" s="26"/>
      <c r="L80" s="27"/>
      <c r="M80" s="20">
        <f t="shared" si="14"/>
        <v>0</v>
      </c>
      <c r="N80" s="21">
        <v>200</v>
      </c>
      <c r="O80" s="22">
        <f t="shared" si="15"/>
        <v>0</v>
      </c>
      <c r="P80" s="20">
        <f t="shared" si="16"/>
        <v>1.0000000000000001E-5</v>
      </c>
      <c r="Q80" s="21">
        <v>270</v>
      </c>
      <c r="R80" s="22">
        <f t="shared" si="17"/>
        <v>2.7000000000000001E-3</v>
      </c>
      <c r="S80" s="23">
        <f t="shared" si="18"/>
        <v>2.7000000000000001E-3</v>
      </c>
      <c r="T80" s="49"/>
      <c r="U80" s="52"/>
      <c r="V80" s="53">
        <f>SUM(V53:V79)</f>
        <v>43.383528000000005</v>
      </c>
      <c r="W80" s="53">
        <f>SUM(W53:W79)</f>
        <v>83.858804000000006</v>
      </c>
      <c r="X80" s="43"/>
      <c r="Y80" s="43"/>
    </row>
    <row r="81" spans="1:25" ht="15.75" thickBot="1" x14ac:dyDescent="0.3">
      <c r="A81" s="32"/>
      <c r="B81" s="45" t="s">
        <v>53</v>
      </c>
      <c r="C81" s="33"/>
      <c r="D81" s="34"/>
      <c r="E81" s="34"/>
      <c r="F81" s="35"/>
      <c r="G81" s="33"/>
      <c r="H81" s="34"/>
      <c r="I81" s="34"/>
      <c r="J81" s="34"/>
      <c r="K81" s="34"/>
      <c r="L81" s="35"/>
      <c r="M81" s="39">
        <f t="shared" si="14"/>
        <v>0</v>
      </c>
      <c r="N81" s="21">
        <v>200</v>
      </c>
      <c r="O81" s="41">
        <f t="shared" si="15"/>
        <v>0</v>
      </c>
      <c r="P81" s="39">
        <f t="shared" si="16"/>
        <v>0</v>
      </c>
      <c r="Q81" s="21">
        <v>270</v>
      </c>
      <c r="R81" s="41">
        <f t="shared" si="17"/>
        <v>0</v>
      </c>
      <c r="S81" s="42">
        <f t="shared" si="18"/>
        <v>0</v>
      </c>
      <c r="T81" s="50"/>
      <c r="U81" s="52"/>
      <c r="V81" s="52"/>
      <c r="W81" s="53">
        <f>V80+W80</f>
        <v>127.242332</v>
      </c>
      <c r="X81" s="43"/>
      <c r="Y81" s="43"/>
    </row>
    <row r="82" spans="1:25" x14ac:dyDescent="0.25">
      <c r="A82" s="4"/>
      <c r="B82" s="4"/>
      <c r="C82" s="4"/>
      <c r="D82" s="4"/>
      <c r="E82" s="116"/>
      <c r="F82" s="116"/>
      <c r="G82" s="116"/>
      <c r="H82" s="116"/>
      <c r="I82" s="4"/>
      <c r="J82" s="4"/>
      <c r="K82" s="4"/>
      <c r="L82" s="4"/>
      <c r="M82" s="4"/>
      <c r="N82" s="4"/>
      <c r="O82" s="4"/>
      <c r="P82" s="4"/>
      <c r="Q82" s="4"/>
      <c r="R82" s="4"/>
      <c r="S82" s="36"/>
      <c r="T82" s="4"/>
    </row>
    <row r="83" spans="1:25" x14ac:dyDescent="0.25">
      <c r="A83" s="4" t="s">
        <v>54</v>
      </c>
      <c r="B83" s="4"/>
      <c r="C83" s="4"/>
      <c r="D83" s="4"/>
      <c r="E83" s="117" t="s">
        <v>55</v>
      </c>
      <c r="F83" s="117"/>
      <c r="G83" s="117"/>
      <c r="H83" s="11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5" x14ac:dyDescent="0.25">
      <c r="C84" s="162"/>
      <c r="D84" s="162"/>
      <c r="E84" s="162"/>
      <c r="F84" s="162"/>
      <c r="G84" s="162"/>
      <c r="H84" s="162"/>
      <c r="I84" s="162"/>
      <c r="J84" s="162"/>
      <c r="K84" s="162"/>
    </row>
  </sheetData>
  <mergeCells count="53">
    <mergeCell ref="C1:L1"/>
    <mergeCell ref="M1:P1"/>
    <mergeCell ref="C2:K2"/>
    <mergeCell ref="M2:P2"/>
    <mergeCell ref="C3:J3"/>
    <mergeCell ref="M3:P3"/>
    <mergeCell ref="A4:A6"/>
    <mergeCell ref="B4:B6"/>
    <mergeCell ref="C4:F4"/>
    <mergeCell ref="G4:L4"/>
    <mergeCell ref="M4:O5"/>
    <mergeCell ref="K5:K6"/>
    <mergeCell ref="L5:L6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E37:H37"/>
    <mergeCell ref="E38:H38"/>
    <mergeCell ref="C46:L46"/>
    <mergeCell ref="M46:P46"/>
    <mergeCell ref="C47:K47"/>
    <mergeCell ref="M47:P47"/>
    <mergeCell ref="C48:J48"/>
    <mergeCell ref="M48:P48"/>
    <mergeCell ref="A49:A51"/>
    <mergeCell ref="B49:B51"/>
    <mergeCell ref="C49:F49"/>
    <mergeCell ref="G49:L49"/>
    <mergeCell ref="M49:O50"/>
    <mergeCell ref="P49:R50"/>
    <mergeCell ref="K50:K51"/>
    <mergeCell ref="L50:L51"/>
    <mergeCell ref="E82:H82"/>
    <mergeCell ref="E83:H83"/>
    <mergeCell ref="C84:K84"/>
    <mergeCell ref="S49:S51"/>
    <mergeCell ref="T49:T51"/>
    <mergeCell ref="C50:C51"/>
    <mergeCell ref="D50:D51"/>
    <mergeCell ref="E50:E51"/>
    <mergeCell ref="F50:F51"/>
    <mergeCell ref="G50:G51"/>
    <mergeCell ref="H50:H51"/>
    <mergeCell ref="I50:I51"/>
    <mergeCell ref="J50:J51"/>
  </mergeCells>
  <pageMargins left="0.7" right="0.7" top="0.75" bottom="0.75" header="0.3" footer="0.3"/>
  <pageSetup paperSize="9" scale="69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Y86"/>
  <sheetViews>
    <sheetView topLeftCell="A46" zoomScale="120" zoomScaleNormal="120" workbookViewId="0">
      <selection activeCell="D70" sqref="D70"/>
    </sheetView>
  </sheetViews>
  <sheetFormatPr defaultRowHeight="15" x14ac:dyDescent="0.25"/>
  <cols>
    <col min="1" max="1" width="20" customWidth="1"/>
    <col min="2" max="2" width="3.42578125" customWidth="1"/>
  </cols>
  <sheetData>
    <row r="1" spans="1:25" x14ac:dyDescent="0.25">
      <c r="A1" s="79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223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224</v>
      </c>
      <c r="D5" s="124" t="s">
        <v>72</v>
      </c>
      <c r="E5" s="124" t="s">
        <v>146</v>
      </c>
      <c r="F5" s="126" t="s">
        <v>139</v>
      </c>
      <c r="G5" s="136" t="s">
        <v>225</v>
      </c>
      <c r="H5" s="124" t="s">
        <v>68</v>
      </c>
      <c r="I5" s="124" t="s">
        <v>227</v>
      </c>
      <c r="J5" s="124" t="s">
        <v>69</v>
      </c>
      <c r="K5" s="124" t="s">
        <v>21</v>
      </c>
      <c r="L5" s="183" t="s">
        <v>44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5"/>
      <c r="F6" s="127"/>
      <c r="G6" s="137"/>
      <c r="H6" s="125"/>
      <c r="I6" s="125"/>
      <c r="J6" s="125"/>
      <c r="K6" s="125"/>
      <c r="L6" s="184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133</v>
      </c>
      <c r="D7" s="10" t="s">
        <v>161</v>
      </c>
      <c r="E7" s="10" t="s">
        <v>49</v>
      </c>
      <c r="F7" s="37" t="s">
        <v>159</v>
      </c>
      <c r="G7" s="38" t="s">
        <v>52</v>
      </c>
      <c r="H7" s="10" t="s">
        <v>50</v>
      </c>
      <c r="I7" s="10" t="s">
        <v>51</v>
      </c>
      <c r="J7" s="10" t="s">
        <v>6</v>
      </c>
      <c r="K7" s="10" t="s">
        <v>49</v>
      </c>
      <c r="L7" s="78" t="s">
        <v>228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173</v>
      </c>
      <c r="B8" s="16" t="s">
        <v>53</v>
      </c>
      <c r="C8" s="17">
        <v>4.3999999999999997E-2</v>
      </c>
      <c r="D8" s="18"/>
      <c r="E8" s="18"/>
      <c r="F8" s="19"/>
      <c r="G8" s="17"/>
      <c r="H8" s="18"/>
      <c r="I8" s="18"/>
      <c r="J8" s="18"/>
      <c r="K8" s="18"/>
      <c r="L8" s="19"/>
      <c r="M8" s="20">
        <f>C8+D8+E8+F8</f>
        <v>4.3999999999999997E-2</v>
      </c>
      <c r="N8" s="21">
        <v>140</v>
      </c>
      <c r="O8" s="22">
        <f>M8*N8</f>
        <v>6.1599999999999993</v>
      </c>
      <c r="P8" s="20">
        <f>G8+H8+I8+J8+K8+L8</f>
        <v>0</v>
      </c>
      <c r="Q8" s="21">
        <v>240</v>
      </c>
      <c r="R8" s="22">
        <f>P8*Q8</f>
        <v>0</v>
      </c>
      <c r="S8" s="23">
        <f>O8+R8</f>
        <v>6.1599999999999993</v>
      </c>
      <c r="T8" s="48"/>
      <c r="U8" s="52">
        <v>60</v>
      </c>
      <c r="V8" s="52">
        <f>M8*U8</f>
        <v>2.6399999999999997</v>
      </c>
      <c r="W8" s="52">
        <f>P8*U8</f>
        <v>0</v>
      </c>
      <c r="X8" s="43"/>
      <c r="Y8" s="43"/>
    </row>
    <row r="9" spans="1:25" x14ac:dyDescent="0.25">
      <c r="A9" s="24" t="s">
        <v>74</v>
      </c>
      <c r="B9" s="16" t="s">
        <v>53</v>
      </c>
      <c r="C9" s="25">
        <v>0.1</v>
      </c>
      <c r="D9" s="26"/>
      <c r="E9" s="26"/>
      <c r="F9" s="27"/>
      <c r="G9" s="25"/>
      <c r="H9" s="26"/>
      <c r="I9" s="26"/>
      <c r="J9" s="26">
        <v>1.5699999999999999E-2</v>
      </c>
      <c r="K9" s="26"/>
      <c r="L9" s="27"/>
      <c r="M9" s="20">
        <f t="shared" ref="M9:M38" si="0">C9+D9+E9+F9</f>
        <v>0.1</v>
      </c>
      <c r="N9" s="21">
        <v>140</v>
      </c>
      <c r="O9" s="22">
        <f t="shared" ref="O9:O38" si="1">M9*N9</f>
        <v>14</v>
      </c>
      <c r="P9" s="20">
        <f t="shared" ref="P9:P38" si="2">G9+H9+I9+J9+K9+L9</f>
        <v>1.5699999999999999E-2</v>
      </c>
      <c r="Q9" s="21">
        <v>240</v>
      </c>
      <c r="R9" s="22">
        <f t="shared" ref="R9:R38" si="3">P9*Q9</f>
        <v>3.7679999999999998</v>
      </c>
      <c r="S9" s="23">
        <f t="shared" ref="S9:S38" si="4">O9+R9</f>
        <v>17.768000000000001</v>
      </c>
      <c r="T9" s="49"/>
      <c r="U9" s="52">
        <v>70</v>
      </c>
      <c r="V9" s="52">
        <f t="shared" ref="V9:V38" si="5">M9*U9</f>
        <v>7</v>
      </c>
      <c r="W9" s="52">
        <f t="shared" ref="W9:W38" si="6">P9*U9</f>
        <v>1.099</v>
      </c>
      <c r="X9" s="43"/>
      <c r="Y9" s="43"/>
    </row>
    <row r="10" spans="1:25" x14ac:dyDescent="0.25">
      <c r="A10" s="24" t="s">
        <v>75</v>
      </c>
      <c r="B10" s="16" t="s">
        <v>53</v>
      </c>
      <c r="C10" s="25">
        <v>1.6E-2</v>
      </c>
      <c r="D10" s="26"/>
      <c r="E10" s="26">
        <v>3.0000000000000001E-3</v>
      </c>
      <c r="F10" s="27"/>
      <c r="G10" s="25"/>
      <c r="H10" s="26"/>
      <c r="I10" s="26"/>
      <c r="J10" s="26"/>
      <c r="K10" s="26"/>
      <c r="L10" s="27"/>
      <c r="M10" s="20">
        <f t="shared" si="0"/>
        <v>1.9E-2</v>
      </c>
      <c r="N10" s="21">
        <v>140</v>
      </c>
      <c r="O10" s="22">
        <f t="shared" si="1"/>
        <v>2.66</v>
      </c>
      <c r="P10" s="20">
        <f t="shared" si="2"/>
        <v>0</v>
      </c>
      <c r="Q10" s="21">
        <v>240</v>
      </c>
      <c r="R10" s="22">
        <f t="shared" si="3"/>
        <v>0</v>
      </c>
      <c r="S10" s="23">
        <f t="shared" si="4"/>
        <v>2.66</v>
      </c>
      <c r="T10" s="49"/>
      <c r="U10" s="52">
        <v>85</v>
      </c>
      <c r="V10" s="52">
        <f t="shared" si="5"/>
        <v>1.615</v>
      </c>
      <c r="W10" s="52">
        <f t="shared" si="6"/>
        <v>0</v>
      </c>
      <c r="X10" s="43"/>
      <c r="Y10" s="43"/>
    </row>
    <row r="11" spans="1:25" x14ac:dyDescent="0.25">
      <c r="A11" s="24" t="s">
        <v>76</v>
      </c>
      <c r="B11" s="16" t="s">
        <v>53</v>
      </c>
      <c r="C11" s="25"/>
      <c r="D11" s="26"/>
      <c r="E11" s="26"/>
      <c r="F11" s="27"/>
      <c r="G11" s="25"/>
      <c r="H11" s="26"/>
      <c r="I11" s="26"/>
      <c r="J11" s="26"/>
      <c r="K11" s="26"/>
      <c r="L11" s="27"/>
      <c r="M11" s="20">
        <f t="shared" si="0"/>
        <v>0</v>
      </c>
      <c r="N11" s="21">
        <v>140</v>
      </c>
      <c r="O11" s="22">
        <f t="shared" si="1"/>
        <v>0</v>
      </c>
      <c r="P11" s="20">
        <f t="shared" si="2"/>
        <v>0</v>
      </c>
      <c r="Q11" s="21">
        <v>240</v>
      </c>
      <c r="R11" s="22">
        <f t="shared" si="3"/>
        <v>0</v>
      </c>
      <c r="S11" s="23">
        <f t="shared" si="4"/>
        <v>0</v>
      </c>
      <c r="T11" s="49"/>
      <c r="U11" s="52">
        <v>622.52</v>
      </c>
      <c r="V11" s="52">
        <f t="shared" si="5"/>
        <v>0</v>
      </c>
      <c r="W11" s="52">
        <f t="shared" si="6"/>
        <v>0</v>
      </c>
      <c r="X11" s="43"/>
      <c r="Y11" s="43"/>
    </row>
    <row r="12" spans="1:25" x14ac:dyDescent="0.25">
      <c r="A12" s="24" t="s">
        <v>77</v>
      </c>
      <c r="B12" s="16" t="s">
        <v>53</v>
      </c>
      <c r="C12" s="25"/>
      <c r="D12" s="26">
        <v>1.6E-2</v>
      </c>
      <c r="E12" s="26"/>
      <c r="F12" s="27"/>
      <c r="G12" s="25"/>
      <c r="H12" s="26"/>
      <c r="I12" s="26"/>
      <c r="J12" s="26"/>
      <c r="K12" s="26"/>
      <c r="L12" s="27"/>
      <c r="M12" s="20">
        <f t="shared" si="0"/>
        <v>1.6E-2</v>
      </c>
      <c r="N12" s="21">
        <v>140</v>
      </c>
      <c r="O12" s="22">
        <f t="shared" si="1"/>
        <v>2.2400000000000002</v>
      </c>
      <c r="P12" s="20">
        <f t="shared" si="2"/>
        <v>0</v>
      </c>
      <c r="Q12" s="21">
        <v>240</v>
      </c>
      <c r="R12" s="22">
        <f t="shared" si="3"/>
        <v>0</v>
      </c>
      <c r="S12" s="23">
        <f t="shared" si="4"/>
        <v>2.2400000000000002</v>
      </c>
      <c r="T12" s="49"/>
      <c r="U12" s="52">
        <v>767</v>
      </c>
      <c r="V12" s="52">
        <f t="shared" si="5"/>
        <v>12.272</v>
      </c>
      <c r="W12" s="52">
        <f t="shared" si="6"/>
        <v>0</v>
      </c>
      <c r="X12" s="43"/>
      <c r="Y12" s="43"/>
    </row>
    <row r="13" spans="1:25" x14ac:dyDescent="0.25">
      <c r="A13" s="24" t="s">
        <v>79</v>
      </c>
      <c r="B13" s="16" t="s">
        <v>53</v>
      </c>
      <c r="C13" s="25"/>
      <c r="D13" s="26"/>
      <c r="E13" s="26">
        <v>4.0000000000000001E-3</v>
      </c>
      <c r="F13" s="27"/>
      <c r="G13" s="25"/>
      <c r="H13" s="26"/>
      <c r="I13" s="26"/>
      <c r="J13" s="26"/>
      <c r="K13" s="26"/>
      <c r="L13" s="27"/>
      <c r="M13" s="20">
        <f t="shared" si="0"/>
        <v>4.0000000000000001E-3</v>
      </c>
      <c r="N13" s="21">
        <v>140</v>
      </c>
      <c r="O13" s="22">
        <f t="shared" si="1"/>
        <v>0.56000000000000005</v>
      </c>
      <c r="P13" s="20">
        <f t="shared" si="2"/>
        <v>0</v>
      </c>
      <c r="Q13" s="21">
        <v>240</v>
      </c>
      <c r="R13" s="22">
        <f t="shared" si="3"/>
        <v>0</v>
      </c>
      <c r="S13" s="23">
        <f t="shared" si="4"/>
        <v>0.56000000000000005</v>
      </c>
      <c r="T13" s="49"/>
      <c r="U13" s="52">
        <v>220</v>
      </c>
      <c r="V13" s="52">
        <f t="shared" si="5"/>
        <v>0.88</v>
      </c>
      <c r="W13" s="52">
        <f t="shared" si="6"/>
        <v>0</v>
      </c>
      <c r="X13" s="43"/>
      <c r="Y13" s="43"/>
    </row>
    <row r="14" spans="1:25" x14ac:dyDescent="0.25">
      <c r="A14" s="24" t="s">
        <v>135</v>
      </c>
      <c r="B14" s="16" t="s">
        <v>53</v>
      </c>
      <c r="C14" s="25"/>
      <c r="D14" s="26">
        <v>0.1</v>
      </c>
      <c r="E14" s="26"/>
      <c r="F14" s="27"/>
      <c r="G14" s="25"/>
      <c r="H14" s="26"/>
      <c r="I14" s="26"/>
      <c r="J14" s="26"/>
      <c r="K14" s="26"/>
      <c r="L14" s="27"/>
      <c r="M14" s="20">
        <f t="shared" si="0"/>
        <v>0.1</v>
      </c>
      <c r="N14" s="21">
        <v>140</v>
      </c>
      <c r="O14" s="22">
        <f t="shared" si="1"/>
        <v>14</v>
      </c>
      <c r="P14" s="20">
        <f t="shared" si="2"/>
        <v>0</v>
      </c>
      <c r="Q14" s="21">
        <v>240</v>
      </c>
      <c r="R14" s="22">
        <f t="shared" si="3"/>
        <v>0</v>
      </c>
      <c r="S14" s="23">
        <f t="shared" si="4"/>
        <v>14</v>
      </c>
      <c r="T14" s="49"/>
      <c r="U14" s="52">
        <v>130</v>
      </c>
      <c r="V14" s="52">
        <f t="shared" si="5"/>
        <v>13</v>
      </c>
      <c r="W14" s="52">
        <f t="shared" si="6"/>
        <v>0</v>
      </c>
      <c r="X14" s="43"/>
      <c r="Y14" s="43"/>
    </row>
    <row r="15" spans="1:25" x14ac:dyDescent="0.25">
      <c r="A15" s="24" t="s">
        <v>140</v>
      </c>
      <c r="B15" s="16" t="s">
        <v>53</v>
      </c>
      <c r="C15" s="28"/>
      <c r="D15" s="29"/>
      <c r="E15" s="26"/>
      <c r="F15" s="27">
        <v>0.216</v>
      </c>
      <c r="G15" s="25"/>
      <c r="H15" s="26"/>
      <c r="I15" s="26"/>
      <c r="J15" s="71"/>
      <c r="K15" s="26"/>
      <c r="L15" s="27"/>
      <c r="M15" s="20">
        <f t="shared" si="0"/>
        <v>0.216</v>
      </c>
      <c r="N15" s="21">
        <v>140</v>
      </c>
      <c r="O15" s="22">
        <f t="shared" si="1"/>
        <v>30.24</v>
      </c>
      <c r="P15" s="20">
        <f t="shared" si="2"/>
        <v>0</v>
      </c>
      <c r="Q15" s="21">
        <v>240</v>
      </c>
      <c r="R15" s="22">
        <f t="shared" si="3"/>
        <v>0</v>
      </c>
      <c r="S15" s="23">
        <f t="shared" si="4"/>
        <v>30.24</v>
      </c>
      <c r="T15" s="49"/>
      <c r="U15" s="52">
        <v>114</v>
      </c>
      <c r="V15" s="52">
        <f t="shared" si="5"/>
        <v>24.623999999999999</v>
      </c>
      <c r="W15" s="52">
        <f t="shared" si="6"/>
        <v>0</v>
      </c>
      <c r="X15" s="43"/>
      <c r="Y15" s="43"/>
    </row>
    <row r="16" spans="1:25" x14ac:dyDescent="0.25">
      <c r="A16" s="24" t="s">
        <v>106</v>
      </c>
      <c r="B16" s="16" t="s">
        <v>53</v>
      </c>
      <c r="C16" s="28"/>
      <c r="D16" s="26"/>
      <c r="E16" s="26"/>
      <c r="F16" s="27"/>
      <c r="G16" s="25">
        <v>7.6899999999999996E-2</v>
      </c>
      <c r="H16" s="26"/>
      <c r="I16" s="26"/>
      <c r="J16" s="71"/>
      <c r="K16" s="26"/>
      <c r="L16" s="27"/>
      <c r="M16" s="20">
        <f t="shared" si="0"/>
        <v>0</v>
      </c>
      <c r="N16" s="21">
        <v>140</v>
      </c>
      <c r="O16" s="22">
        <f t="shared" si="1"/>
        <v>0</v>
      </c>
      <c r="P16" s="20">
        <f t="shared" si="2"/>
        <v>7.6899999999999996E-2</v>
      </c>
      <c r="Q16" s="21">
        <v>240</v>
      </c>
      <c r="R16" s="22">
        <f t="shared" si="3"/>
        <v>18.456</v>
      </c>
      <c r="S16" s="23">
        <f t="shared" si="4"/>
        <v>18.456</v>
      </c>
      <c r="T16" s="49"/>
      <c r="U16" s="52">
        <v>40</v>
      </c>
      <c r="V16" s="52">
        <f t="shared" si="5"/>
        <v>0</v>
      </c>
      <c r="W16" s="52">
        <f t="shared" si="6"/>
        <v>3.0759999999999996</v>
      </c>
      <c r="X16" s="43"/>
      <c r="Y16" s="43"/>
    </row>
    <row r="17" spans="1:25" x14ac:dyDescent="0.25">
      <c r="A17" s="24" t="s">
        <v>82</v>
      </c>
      <c r="B17" s="16" t="s">
        <v>53</v>
      </c>
      <c r="C17" s="28"/>
      <c r="D17" s="26"/>
      <c r="E17" s="26"/>
      <c r="F17" s="27"/>
      <c r="G17" s="25"/>
      <c r="H17" s="26">
        <v>1.2500000000000001E-2</v>
      </c>
      <c r="I17" s="26"/>
      <c r="J17" s="71"/>
      <c r="K17" s="26"/>
      <c r="L17" s="27"/>
      <c r="M17" s="20">
        <f t="shared" si="0"/>
        <v>0</v>
      </c>
      <c r="N17" s="21">
        <v>140</v>
      </c>
      <c r="O17" s="22">
        <f t="shared" si="1"/>
        <v>0</v>
      </c>
      <c r="P17" s="20">
        <f t="shared" si="2"/>
        <v>1.2500000000000001E-2</v>
      </c>
      <c r="Q17" s="21">
        <v>240</v>
      </c>
      <c r="R17" s="22">
        <f t="shared" si="3"/>
        <v>3</v>
      </c>
      <c r="S17" s="23">
        <f t="shared" si="4"/>
        <v>3</v>
      </c>
      <c r="T17" s="49"/>
      <c r="U17" s="52">
        <v>37</v>
      </c>
      <c r="V17" s="52">
        <f t="shared" si="5"/>
        <v>0</v>
      </c>
      <c r="W17" s="52">
        <f t="shared" si="6"/>
        <v>0.46250000000000002</v>
      </c>
      <c r="X17" s="43"/>
      <c r="Y17" s="43"/>
    </row>
    <row r="18" spans="1:25" x14ac:dyDescent="0.25">
      <c r="A18" s="24" t="s">
        <v>83</v>
      </c>
      <c r="B18" s="16" t="s">
        <v>53</v>
      </c>
      <c r="C18" s="28"/>
      <c r="D18" s="26"/>
      <c r="E18" s="26"/>
      <c r="F18" s="27"/>
      <c r="G18" s="25">
        <v>6.0000000000000001E-3</v>
      </c>
      <c r="H18" s="26">
        <v>2.5000000000000001E-3</v>
      </c>
      <c r="I18" s="26"/>
      <c r="J18" s="71">
        <v>1.14E-2</v>
      </c>
      <c r="K18" s="26"/>
      <c r="L18" s="27"/>
      <c r="M18" s="20">
        <f t="shared" si="0"/>
        <v>0</v>
      </c>
      <c r="N18" s="21">
        <v>140</v>
      </c>
      <c r="O18" s="22">
        <f t="shared" si="1"/>
        <v>0</v>
      </c>
      <c r="P18" s="20">
        <f t="shared" si="2"/>
        <v>1.9900000000000001E-2</v>
      </c>
      <c r="Q18" s="21">
        <v>240</v>
      </c>
      <c r="R18" s="22">
        <f t="shared" si="3"/>
        <v>4.7759999999999998</v>
      </c>
      <c r="S18" s="23">
        <f t="shared" si="4"/>
        <v>4.7759999999999998</v>
      </c>
      <c r="T18" s="49"/>
      <c r="U18" s="52">
        <v>158</v>
      </c>
      <c r="V18" s="52">
        <f t="shared" si="5"/>
        <v>0</v>
      </c>
      <c r="W18" s="52">
        <f t="shared" si="6"/>
        <v>3.1442000000000001</v>
      </c>
      <c r="X18" s="43"/>
      <c r="Y18" s="43"/>
    </row>
    <row r="19" spans="1:25" x14ac:dyDescent="0.25">
      <c r="A19" s="24" t="s">
        <v>226</v>
      </c>
      <c r="B19" s="16" t="s">
        <v>53</v>
      </c>
      <c r="C19" s="28"/>
      <c r="D19" s="26"/>
      <c r="E19" s="26"/>
      <c r="F19" s="27"/>
      <c r="G19" s="25">
        <v>3.5700000000000003E-2</v>
      </c>
      <c r="H19" s="26"/>
      <c r="I19" s="26"/>
      <c r="J19" s="71"/>
      <c r="K19" s="26"/>
      <c r="L19" s="27"/>
      <c r="M19" s="20">
        <f t="shared" si="0"/>
        <v>0</v>
      </c>
      <c r="N19" s="21">
        <v>140</v>
      </c>
      <c r="O19" s="22">
        <f t="shared" si="1"/>
        <v>0</v>
      </c>
      <c r="P19" s="20">
        <f t="shared" si="2"/>
        <v>3.5700000000000003E-2</v>
      </c>
      <c r="Q19" s="21">
        <v>240</v>
      </c>
      <c r="R19" s="22">
        <f t="shared" si="3"/>
        <v>8.5680000000000014</v>
      </c>
      <c r="S19" s="23">
        <f t="shared" si="4"/>
        <v>8.5680000000000014</v>
      </c>
      <c r="T19" s="49"/>
      <c r="U19" s="52">
        <v>1200</v>
      </c>
      <c r="V19" s="52">
        <f t="shared" si="5"/>
        <v>0</v>
      </c>
      <c r="W19" s="52">
        <f t="shared" si="6"/>
        <v>42.84</v>
      </c>
      <c r="X19" s="43"/>
      <c r="Y19" s="43"/>
    </row>
    <row r="20" spans="1:25" x14ac:dyDescent="0.25">
      <c r="A20" s="24" t="s">
        <v>98</v>
      </c>
      <c r="B20" s="16" t="s">
        <v>53</v>
      </c>
      <c r="C20" s="28"/>
      <c r="D20" s="26"/>
      <c r="E20" s="26"/>
      <c r="F20" s="27"/>
      <c r="G20" s="25">
        <v>1.54E-2</v>
      </c>
      <c r="H20" s="26"/>
      <c r="I20" s="26"/>
      <c r="J20" s="71"/>
      <c r="K20" s="26"/>
      <c r="L20" s="27"/>
      <c r="M20" s="20">
        <f t="shared" si="0"/>
        <v>0</v>
      </c>
      <c r="N20" s="21">
        <v>140</v>
      </c>
      <c r="O20" s="22">
        <f t="shared" si="1"/>
        <v>0</v>
      </c>
      <c r="P20" s="20">
        <f t="shared" si="2"/>
        <v>1.54E-2</v>
      </c>
      <c r="Q20" s="21">
        <v>240</v>
      </c>
      <c r="R20" s="22">
        <f t="shared" si="3"/>
        <v>3.6960000000000002</v>
      </c>
      <c r="S20" s="23">
        <f t="shared" si="4"/>
        <v>3.6960000000000002</v>
      </c>
      <c r="T20" s="49"/>
      <c r="U20" s="52"/>
      <c r="V20" s="52"/>
      <c r="W20" s="52"/>
      <c r="X20" s="43"/>
      <c r="Y20" s="43"/>
    </row>
    <row r="21" spans="1:25" x14ac:dyDescent="0.25">
      <c r="A21" s="24" t="s">
        <v>84</v>
      </c>
      <c r="B21" s="16" t="s">
        <v>53</v>
      </c>
      <c r="C21" s="25">
        <v>5.0000000000000001E-4</v>
      </c>
      <c r="D21" s="26"/>
      <c r="E21" s="26"/>
      <c r="F21" s="27"/>
      <c r="G21" s="25">
        <v>4.0000000000000002E-4</v>
      </c>
      <c r="H21" s="26">
        <v>1E-3</v>
      </c>
      <c r="I21" s="26">
        <v>1E-3</v>
      </c>
      <c r="J21" s="71">
        <v>1.1000000000000001E-3</v>
      </c>
      <c r="K21" s="26"/>
      <c r="L21" s="27"/>
      <c r="M21" s="20">
        <f t="shared" si="0"/>
        <v>5.0000000000000001E-4</v>
      </c>
      <c r="N21" s="21">
        <v>140</v>
      </c>
      <c r="O21" s="22">
        <f t="shared" si="1"/>
        <v>7.0000000000000007E-2</v>
      </c>
      <c r="P21" s="20">
        <f t="shared" si="2"/>
        <v>3.5000000000000005E-3</v>
      </c>
      <c r="Q21" s="21">
        <v>240</v>
      </c>
      <c r="R21" s="22">
        <f t="shared" si="3"/>
        <v>0.84000000000000008</v>
      </c>
      <c r="S21" s="23">
        <f t="shared" si="4"/>
        <v>0.91000000000000014</v>
      </c>
      <c r="T21" s="49"/>
      <c r="U21" s="52">
        <v>19</v>
      </c>
      <c r="V21" s="52">
        <f t="shared" si="5"/>
        <v>9.4999999999999998E-3</v>
      </c>
      <c r="W21" s="52">
        <f t="shared" si="6"/>
        <v>6.6500000000000004E-2</v>
      </c>
      <c r="X21" s="43"/>
      <c r="Y21" s="43"/>
    </row>
    <row r="22" spans="1:25" x14ac:dyDescent="0.25">
      <c r="A22" s="24" t="s">
        <v>86</v>
      </c>
      <c r="B22" s="16" t="s">
        <v>53</v>
      </c>
      <c r="C22" s="28"/>
      <c r="D22" s="26"/>
      <c r="E22" s="26"/>
      <c r="F22" s="27"/>
      <c r="G22" s="25"/>
      <c r="H22" s="26">
        <v>0.13320000000000001</v>
      </c>
      <c r="I22" s="26"/>
      <c r="J22" s="71"/>
      <c r="K22" s="26"/>
      <c r="L22" s="27"/>
      <c r="M22" s="20">
        <f t="shared" si="0"/>
        <v>0</v>
      </c>
      <c r="N22" s="21">
        <v>140</v>
      </c>
      <c r="O22" s="22">
        <f t="shared" si="1"/>
        <v>0</v>
      </c>
      <c r="P22" s="20">
        <f t="shared" si="2"/>
        <v>0.13320000000000001</v>
      </c>
      <c r="Q22" s="21">
        <v>240</v>
      </c>
      <c r="R22" s="22">
        <f t="shared" si="3"/>
        <v>31.968000000000004</v>
      </c>
      <c r="S22" s="23">
        <f t="shared" si="4"/>
        <v>31.968000000000004</v>
      </c>
      <c r="T22" s="49"/>
      <c r="U22" s="52">
        <v>39</v>
      </c>
      <c r="V22" s="52">
        <f t="shared" si="5"/>
        <v>0</v>
      </c>
      <c r="W22" s="52">
        <f t="shared" si="6"/>
        <v>5.1948000000000008</v>
      </c>
      <c r="X22" s="43"/>
      <c r="Y22" s="43"/>
    </row>
    <row r="23" spans="1:25" x14ac:dyDescent="0.25">
      <c r="A23" s="24" t="s">
        <v>105</v>
      </c>
      <c r="B23" s="16" t="s">
        <v>53</v>
      </c>
      <c r="C23" s="28"/>
      <c r="D23" s="26"/>
      <c r="E23" s="26"/>
      <c r="F23" s="27"/>
      <c r="G23" s="25">
        <v>6.0000000000000001E-3</v>
      </c>
      <c r="H23" s="26">
        <v>2.3900000000000001E-2</v>
      </c>
      <c r="I23" s="26"/>
      <c r="J23" s="71">
        <v>4.4299999999999999E-2</v>
      </c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7.4200000000000002E-2</v>
      </c>
      <c r="Q23" s="21">
        <v>240</v>
      </c>
      <c r="R23" s="22">
        <f t="shared" si="3"/>
        <v>17.808</v>
      </c>
      <c r="S23" s="23">
        <f t="shared" si="4"/>
        <v>17.808</v>
      </c>
      <c r="T23" s="49"/>
      <c r="U23" s="52">
        <v>37</v>
      </c>
      <c r="V23" s="52">
        <f t="shared" si="5"/>
        <v>0</v>
      </c>
      <c r="W23" s="52">
        <f t="shared" si="6"/>
        <v>2.7454000000000001</v>
      </c>
      <c r="X23" s="43"/>
      <c r="Y23" s="43"/>
    </row>
    <row r="24" spans="1:25" x14ac:dyDescent="0.25">
      <c r="A24" s="24" t="s">
        <v>85</v>
      </c>
      <c r="B24" s="16" t="s">
        <v>53</v>
      </c>
      <c r="C24" s="28"/>
      <c r="D24" s="26"/>
      <c r="E24" s="26"/>
      <c r="F24" s="27"/>
      <c r="G24" s="30"/>
      <c r="H24" s="26">
        <v>4.7E-2</v>
      </c>
      <c r="I24" s="26"/>
      <c r="J24" s="71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4.7E-2</v>
      </c>
      <c r="Q24" s="21">
        <v>240</v>
      </c>
      <c r="R24" s="22">
        <f t="shared" si="3"/>
        <v>11.28</v>
      </c>
      <c r="S24" s="23">
        <f t="shared" si="4"/>
        <v>11.28</v>
      </c>
      <c r="T24" s="49"/>
      <c r="U24" s="52">
        <v>275.17</v>
      </c>
      <c r="V24" s="52">
        <f t="shared" si="5"/>
        <v>0</v>
      </c>
      <c r="W24" s="52">
        <f t="shared" si="6"/>
        <v>12.93299</v>
      </c>
      <c r="X24" s="43"/>
      <c r="Y24" s="43"/>
    </row>
    <row r="25" spans="1:25" x14ac:dyDescent="0.25">
      <c r="A25" s="24" t="s">
        <v>96</v>
      </c>
      <c r="B25" s="16" t="s">
        <v>97</v>
      </c>
      <c r="C25" s="28"/>
      <c r="D25" s="26"/>
      <c r="E25" s="26"/>
      <c r="F25" s="27"/>
      <c r="G25" s="25"/>
      <c r="H25" s="26">
        <v>2.5000000000000001E-3</v>
      </c>
      <c r="I25" s="26"/>
      <c r="J25" s="71">
        <v>7.1000000000000004E-3</v>
      </c>
      <c r="K25" s="26"/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9.6000000000000009E-3</v>
      </c>
      <c r="Q25" s="21">
        <v>240</v>
      </c>
      <c r="R25" s="22">
        <f t="shared" si="3"/>
        <v>2.3040000000000003</v>
      </c>
      <c r="S25" s="23">
        <f t="shared" si="4"/>
        <v>2.3040000000000003</v>
      </c>
      <c r="T25" s="49"/>
      <c r="U25" s="52">
        <v>182.5</v>
      </c>
      <c r="V25" s="52">
        <f t="shared" si="5"/>
        <v>0</v>
      </c>
      <c r="W25" s="52">
        <f t="shared" si="6"/>
        <v>1.7520000000000002</v>
      </c>
      <c r="X25" s="43"/>
      <c r="Y25" s="43"/>
    </row>
    <row r="26" spans="1:25" x14ac:dyDescent="0.25">
      <c r="A26" s="24" t="s">
        <v>134</v>
      </c>
      <c r="B26" s="16" t="s">
        <v>53</v>
      </c>
      <c r="C26" s="28"/>
      <c r="D26" s="26"/>
      <c r="E26" s="26"/>
      <c r="F26" s="27"/>
      <c r="G26" s="25"/>
      <c r="H26" s="57">
        <v>1.0000000000000001E-5</v>
      </c>
      <c r="I26" s="26"/>
      <c r="J26" s="71"/>
      <c r="K26" s="26"/>
      <c r="L26" s="27"/>
      <c r="M26" s="20">
        <f t="shared" si="0"/>
        <v>0</v>
      </c>
      <c r="N26" s="21">
        <v>140</v>
      </c>
      <c r="O26" s="22">
        <f t="shared" si="1"/>
        <v>0</v>
      </c>
      <c r="P26" s="20">
        <f t="shared" si="2"/>
        <v>1.0000000000000001E-5</v>
      </c>
      <c r="Q26" s="21">
        <v>240</v>
      </c>
      <c r="R26" s="22">
        <f t="shared" si="3"/>
        <v>2.4000000000000002E-3</v>
      </c>
      <c r="S26" s="23">
        <f t="shared" si="4"/>
        <v>2.4000000000000002E-3</v>
      </c>
      <c r="T26" s="49"/>
      <c r="U26" s="52"/>
      <c r="V26" s="52"/>
      <c r="W26" s="52"/>
      <c r="X26" s="43"/>
      <c r="Y26" s="43"/>
    </row>
    <row r="27" spans="1:25" x14ac:dyDescent="0.25">
      <c r="A27" s="24" t="s">
        <v>88</v>
      </c>
      <c r="B27" s="16" t="s">
        <v>53</v>
      </c>
      <c r="C27" s="28"/>
      <c r="D27" s="26"/>
      <c r="E27" s="26"/>
      <c r="F27" s="27"/>
      <c r="G27" s="25"/>
      <c r="H27" s="26"/>
      <c r="I27" s="26">
        <v>6.3E-2</v>
      </c>
      <c r="J27" s="71"/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6.3E-2</v>
      </c>
      <c r="Q27" s="21">
        <v>240</v>
      </c>
      <c r="R27" s="22">
        <f t="shared" si="3"/>
        <v>15.120000000000001</v>
      </c>
      <c r="S27" s="23">
        <f t="shared" si="4"/>
        <v>15.120000000000001</v>
      </c>
      <c r="T27" s="49"/>
      <c r="U27" s="52">
        <v>155</v>
      </c>
      <c r="V27" s="52">
        <f t="shared" si="5"/>
        <v>0</v>
      </c>
      <c r="W27" s="52">
        <f t="shared" si="6"/>
        <v>9.7650000000000006</v>
      </c>
      <c r="X27" s="43"/>
      <c r="Y27" s="43"/>
    </row>
    <row r="28" spans="1:25" x14ac:dyDescent="0.25">
      <c r="A28" s="24" t="s">
        <v>89</v>
      </c>
      <c r="B28" s="16" t="s">
        <v>53</v>
      </c>
      <c r="C28" s="28"/>
      <c r="D28" s="26"/>
      <c r="E28" s="26"/>
      <c r="F28" s="27"/>
      <c r="G28" s="25"/>
      <c r="H28" s="26"/>
      <c r="I28" s="26"/>
      <c r="J28" s="71">
        <v>6.4299999999999996E-2</v>
      </c>
      <c r="K28" s="26"/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6.4299999999999996E-2</v>
      </c>
      <c r="Q28" s="21">
        <v>240</v>
      </c>
      <c r="R28" s="22">
        <f t="shared" si="3"/>
        <v>15.431999999999999</v>
      </c>
      <c r="S28" s="23">
        <f t="shared" si="4"/>
        <v>15.431999999999999</v>
      </c>
      <c r="T28" s="49"/>
      <c r="U28" s="52">
        <v>270</v>
      </c>
      <c r="V28" s="52">
        <f t="shared" si="5"/>
        <v>0</v>
      </c>
      <c r="W28" s="52">
        <f t="shared" si="6"/>
        <v>17.361000000000001</v>
      </c>
      <c r="X28" s="43"/>
      <c r="Y28" s="43"/>
    </row>
    <row r="29" spans="1:25" x14ac:dyDescent="0.25">
      <c r="A29" s="24" t="s">
        <v>78</v>
      </c>
      <c r="B29" s="16" t="s">
        <v>53</v>
      </c>
      <c r="C29" s="28"/>
      <c r="D29" s="26"/>
      <c r="E29" s="26"/>
      <c r="F29" s="27">
        <v>0.03</v>
      </c>
      <c r="G29" s="25"/>
      <c r="H29" s="26"/>
      <c r="I29" s="26"/>
      <c r="J29" s="71">
        <v>1.14E-2</v>
      </c>
      <c r="K29" s="26"/>
      <c r="L29" s="27"/>
      <c r="M29" s="20">
        <f t="shared" si="0"/>
        <v>0.03</v>
      </c>
      <c r="N29" s="21">
        <v>140</v>
      </c>
      <c r="O29" s="22">
        <f t="shared" si="1"/>
        <v>4.2</v>
      </c>
      <c r="P29" s="20">
        <f t="shared" si="2"/>
        <v>1.14E-2</v>
      </c>
      <c r="Q29" s="21">
        <v>240</v>
      </c>
      <c r="R29" s="22">
        <f t="shared" si="3"/>
        <v>2.7360000000000002</v>
      </c>
      <c r="S29" s="23">
        <f t="shared" si="4"/>
        <v>6.9359999999999999</v>
      </c>
      <c r="T29" s="49"/>
      <c r="U29" s="52">
        <v>89.5</v>
      </c>
      <c r="V29" s="52">
        <f t="shared" si="5"/>
        <v>2.6850000000000001</v>
      </c>
      <c r="W29" s="52">
        <f t="shared" si="6"/>
        <v>1.0203</v>
      </c>
      <c r="X29" s="43"/>
      <c r="Y29" s="43"/>
    </row>
    <row r="30" spans="1:25" x14ac:dyDescent="0.25">
      <c r="A30" s="24" t="s">
        <v>107</v>
      </c>
      <c r="B30" s="16" t="s">
        <v>53</v>
      </c>
      <c r="C30" s="28"/>
      <c r="D30" s="26"/>
      <c r="E30" s="26"/>
      <c r="F30" s="27"/>
      <c r="G30" s="25"/>
      <c r="H30" s="26"/>
      <c r="I30" s="26"/>
      <c r="J30" s="71">
        <v>4.3E-3</v>
      </c>
      <c r="K30" s="26"/>
      <c r="L30" s="27"/>
      <c r="M30" s="20">
        <f t="shared" si="0"/>
        <v>0</v>
      </c>
      <c r="N30" s="21">
        <v>140</v>
      </c>
      <c r="O30" s="22">
        <f t="shared" si="1"/>
        <v>0</v>
      </c>
      <c r="P30" s="20">
        <f t="shared" si="2"/>
        <v>4.3E-3</v>
      </c>
      <c r="Q30" s="21">
        <v>240</v>
      </c>
      <c r="R30" s="22">
        <f t="shared" si="3"/>
        <v>1.032</v>
      </c>
      <c r="S30" s="23">
        <f t="shared" si="4"/>
        <v>1.032</v>
      </c>
      <c r="T30" s="49"/>
      <c r="U30" s="52">
        <v>435</v>
      </c>
      <c r="V30" s="52">
        <f t="shared" si="5"/>
        <v>0</v>
      </c>
      <c r="W30" s="52">
        <f t="shared" si="6"/>
        <v>1.8705000000000001</v>
      </c>
      <c r="X30" s="43"/>
      <c r="Y30" s="43"/>
    </row>
    <row r="31" spans="1:25" x14ac:dyDescent="0.25">
      <c r="A31" s="24" t="s">
        <v>117</v>
      </c>
      <c r="B31" s="16" t="s">
        <v>53</v>
      </c>
      <c r="C31" s="28"/>
      <c r="D31" s="26"/>
      <c r="E31" s="26"/>
      <c r="F31" s="27"/>
      <c r="G31" s="25"/>
      <c r="H31" s="26"/>
      <c r="I31" s="26"/>
      <c r="J31" s="71">
        <v>8.6E-3</v>
      </c>
      <c r="K31" s="26"/>
      <c r="L31" s="27"/>
      <c r="M31" s="20">
        <f t="shared" si="0"/>
        <v>0</v>
      </c>
      <c r="N31" s="21">
        <v>140</v>
      </c>
      <c r="O31" s="22">
        <f t="shared" si="1"/>
        <v>0</v>
      </c>
      <c r="P31" s="20">
        <f t="shared" si="2"/>
        <v>8.6E-3</v>
      </c>
      <c r="Q31" s="21">
        <v>240</v>
      </c>
      <c r="R31" s="22">
        <f t="shared" si="3"/>
        <v>2.0640000000000001</v>
      </c>
      <c r="S31" s="23">
        <f t="shared" si="4"/>
        <v>2.0640000000000001</v>
      </c>
      <c r="T31" s="49"/>
      <c r="U31" s="52">
        <v>127</v>
      </c>
      <c r="V31" s="52">
        <f t="shared" si="5"/>
        <v>0</v>
      </c>
      <c r="W31" s="52">
        <f t="shared" si="6"/>
        <v>1.0922000000000001</v>
      </c>
      <c r="X31" s="43"/>
      <c r="Y31" s="43"/>
    </row>
    <row r="32" spans="1:25" x14ac:dyDescent="0.25">
      <c r="A32" s="24" t="s">
        <v>92</v>
      </c>
      <c r="B32" s="16" t="s">
        <v>53</v>
      </c>
      <c r="C32" s="28"/>
      <c r="D32" s="26"/>
      <c r="E32" s="26"/>
      <c r="F32" s="27"/>
      <c r="G32" s="25"/>
      <c r="H32" s="26"/>
      <c r="I32" s="26"/>
      <c r="J32" s="71">
        <v>1.0699999999999999E-2</v>
      </c>
      <c r="K32" s="26"/>
      <c r="L32" s="27"/>
      <c r="M32" s="20">
        <f t="shared" si="0"/>
        <v>0</v>
      </c>
      <c r="N32" s="21">
        <v>140</v>
      </c>
      <c r="O32" s="22">
        <f t="shared" si="1"/>
        <v>0</v>
      </c>
      <c r="P32" s="20">
        <f t="shared" si="2"/>
        <v>1.0699999999999999E-2</v>
      </c>
      <c r="Q32" s="21">
        <v>240</v>
      </c>
      <c r="R32" s="22">
        <f t="shared" si="3"/>
        <v>2.5680000000000001</v>
      </c>
      <c r="S32" s="23">
        <f t="shared" si="4"/>
        <v>2.5680000000000001</v>
      </c>
      <c r="T32" s="49"/>
      <c r="U32" s="52">
        <v>220</v>
      </c>
      <c r="V32" s="52">
        <f t="shared" si="5"/>
        <v>0</v>
      </c>
      <c r="W32" s="52">
        <f t="shared" si="6"/>
        <v>2.3540000000000001</v>
      </c>
      <c r="X32" s="43"/>
      <c r="Y32" s="43"/>
    </row>
    <row r="33" spans="1:25" x14ac:dyDescent="0.25">
      <c r="A33" s="24" t="s">
        <v>91</v>
      </c>
      <c r="B33" s="16" t="s">
        <v>53</v>
      </c>
      <c r="C33" s="28"/>
      <c r="D33" s="26"/>
      <c r="E33" s="26"/>
      <c r="F33" s="27"/>
      <c r="G33" s="25"/>
      <c r="H33" s="26"/>
      <c r="I33" s="26"/>
      <c r="J33" s="71">
        <v>3.2000000000000002E-3</v>
      </c>
      <c r="K33" s="26"/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3.2000000000000002E-3</v>
      </c>
      <c r="Q33" s="21">
        <v>240</v>
      </c>
      <c r="R33" s="22">
        <f t="shared" si="3"/>
        <v>0.76800000000000002</v>
      </c>
      <c r="S33" s="23">
        <f t="shared" si="4"/>
        <v>0.76800000000000002</v>
      </c>
      <c r="T33" s="49"/>
      <c r="U33" s="52">
        <v>44</v>
      </c>
      <c r="V33" s="52">
        <f t="shared" si="5"/>
        <v>0</v>
      </c>
      <c r="W33" s="52">
        <f t="shared" si="6"/>
        <v>0.14080000000000001</v>
      </c>
      <c r="X33" s="43"/>
      <c r="Y33" s="43"/>
    </row>
    <row r="34" spans="1:25" x14ac:dyDescent="0.25">
      <c r="A34" s="24" t="s">
        <v>108</v>
      </c>
      <c r="B34" s="16" t="s">
        <v>53</v>
      </c>
      <c r="C34" s="28"/>
      <c r="D34" s="26"/>
      <c r="E34" s="26"/>
      <c r="F34" s="27"/>
      <c r="G34" s="25"/>
      <c r="H34" s="26"/>
      <c r="I34" s="26"/>
      <c r="J34" s="71"/>
      <c r="K34" s="26">
        <v>0.2</v>
      </c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0.2</v>
      </c>
      <c r="Q34" s="21">
        <v>240</v>
      </c>
      <c r="R34" s="22">
        <f t="shared" si="3"/>
        <v>48</v>
      </c>
      <c r="S34" s="23">
        <f t="shared" si="4"/>
        <v>48</v>
      </c>
      <c r="T34" s="49"/>
      <c r="U34" s="52">
        <v>52</v>
      </c>
      <c r="V34" s="52">
        <f t="shared" si="5"/>
        <v>0</v>
      </c>
      <c r="W34" s="52">
        <f t="shared" si="6"/>
        <v>10.4</v>
      </c>
      <c r="X34" s="43"/>
      <c r="Y34" s="43"/>
    </row>
    <row r="35" spans="1:25" x14ac:dyDescent="0.25">
      <c r="A35" s="24" t="s">
        <v>95</v>
      </c>
      <c r="B35" s="16" t="s">
        <v>53</v>
      </c>
      <c r="C35" s="28"/>
      <c r="D35" s="26"/>
      <c r="E35" s="26"/>
      <c r="F35" s="27"/>
      <c r="G35" s="25"/>
      <c r="H35" s="26"/>
      <c r="I35" s="26"/>
      <c r="J35" s="71"/>
      <c r="K35" s="26"/>
      <c r="L35" s="27">
        <v>0.06</v>
      </c>
      <c r="M35" s="20">
        <f t="shared" si="0"/>
        <v>0</v>
      </c>
      <c r="N35" s="21">
        <v>140</v>
      </c>
      <c r="O35" s="22">
        <f t="shared" si="1"/>
        <v>0</v>
      </c>
      <c r="P35" s="20">
        <f t="shared" si="2"/>
        <v>0.06</v>
      </c>
      <c r="Q35" s="21">
        <v>240</v>
      </c>
      <c r="R35" s="22">
        <f t="shared" si="3"/>
        <v>14.399999999999999</v>
      </c>
      <c r="S35" s="23">
        <f t="shared" si="4"/>
        <v>14.399999999999999</v>
      </c>
      <c r="T35" s="49"/>
      <c r="U35" s="52">
        <v>48.7</v>
      </c>
      <c r="V35" s="52">
        <f t="shared" si="5"/>
        <v>0</v>
      </c>
      <c r="W35" s="52">
        <f t="shared" si="6"/>
        <v>2.9220000000000002</v>
      </c>
      <c r="X35" s="43"/>
      <c r="Y35" s="43"/>
    </row>
    <row r="36" spans="1:25" x14ac:dyDescent="0.25">
      <c r="A36" s="24" t="s">
        <v>132</v>
      </c>
      <c r="B36" s="16" t="s">
        <v>53</v>
      </c>
      <c r="C36" s="25"/>
      <c r="D36" s="26"/>
      <c r="E36" s="26"/>
      <c r="F36" s="27"/>
      <c r="G36" s="25"/>
      <c r="H36" s="26">
        <v>2.5000000000000001E-3</v>
      </c>
      <c r="I36" s="26"/>
      <c r="J36" s="71"/>
      <c r="K36" s="26"/>
      <c r="L36" s="27"/>
      <c r="M36" s="20">
        <f t="shared" si="0"/>
        <v>0</v>
      </c>
      <c r="N36" s="21">
        <v>140</v>
      </c>
      <c r="O36" s="22">
        <f t="shared" si="1"/>
        <v>0</v>
      </c>
      <c r="P36" s="20">
        <f t="shared" si="2"/>
        <v>2.5000000000000001E-3</v>
      </c>
      <c r="Q36" s="21">
        <v>240</v>
      </c>
      <c r="R36" s="22">
        <f t="shared" si="3"/>
        <v>0.6</v>
      </c>
      <c r="S36" s="23">
        <f t="shared" si="4"/>
        <v>0.6</v>
      </c>
      <c r="T36" s="49"/>
      <c r="U36" s="52">
        <v>486</v>
      </c>
      <c r="V36" s="52">
        <f t="shared" si="5"/>
        <v>0</v>
      </c>
      <c r="W36" s="52">
        <f t="shared" si="6"/>
        <v>1.2150000000000001</v>
      </c>
      <c r="X36" s="43"/>
      <c r="Y36" s="43"/>
    </row>
    <row r="37" spans="1:25" x14ac:dyDescent="0.25">
      <c r="A37" s="24" t="s">
        <v>90</v>
      </c>
      <c r="B37" s="16" t="s">
        <v>53</v>
      </c>
      <c r="C37" s="25"/>
      <c r="D37" s="26"/>
      <c r="E37" s="26"/>
      <c r="F37" s="27"/>
      <c r="G37" s="25"/>
      <c r="H37" s="26"/>
      <c r="I37" s="26"/>
      <c r="J37" s="26"/>
      <c r="K37" s="26"/>
      <c r="L37" s="27">
        <v>2.5000000000000001E-2</v>
      </c>
      <c r="M37" s="20">
        <f t="shared" si="0"/>
        <v>0</v>
      </c>
      <c r="N37" s="21">
        <v>140</v>
      </c>
      <c r="O37" s="22">
        <f t="shared" si="1"/>
        <v>0</v>
      </c>
      <c r="P37" s="20">
        <f t="shared" si="2"/>
        <v>2.5000000000000001E-2</v>
      </c>
      <c r="Q37" s="21">
        <v>240</v>
      </c>
      <c r="R37" s="22">
        <f t="shared" si="3"/>
        <v>6</v>
      </c>
      <c r="S37" s="23">
        <f t="shared" si="4"/>
        <v>6</v>
      </c>
      <c r="T37" s="49"/>
      <c r="U37" s="52">
        <v>67.349999999999994</v>
      </c>
      <c r="V37" s="52">
        <f t="shared" si="5"/>
        <v>0</v>
      </c>
      <c r="W37" s="52">
        <f t="shared" si="6"/>
        <v>1.6837499999999999</v>
      </c>
      <c r="X37" s="43"/>
      <c r="Y37" s="43"/>
    </row>
    <row r="38" spans="1:25" ht="15.75" thickBot="1" x14ac:dyDescent="0.3">
      <c r="A38" s="32" t="s">
        <v>151</v>
      </c>
      <c r="B38" s="45" t="s">
        <v>53</v>
      </c>
      <c r="C38" s="33"/>
      <c r="D38" s="34"/>
      <c r="E38" s="34">
        <v>3.7999999999999999E-2</v>
      </c>
      <c r="F38" s="35"/>
      <c r="G38" s="33"/>
      <c r="H38" s="34"/>
      <c r="I38" s="34"/>
      <c r="J38" s="34"/>
      <c r="K38" s="34"/>
      <c r="L38" s="35"/>
      <c r="M38" s="39">
        <f t="shared" si="0"/>
        <v>3.7999999999999999E-2</v>
      </c>
      <c r="N38" s="40">
        <v>140</v>
      </c>
      <c r="O38" s="41">
        <f t="shared" si="1"/>
        <v>5.32</v>
      </c>
      <c r="P38" s="39">
        <f t="shared" si="2"/>
        <v>0</v>
      </c>
      <c r="Q38" s="40">
        <v>240</v>
      </c>
      <c r="R38" s="41">
        <f t="shared" si="3"/>
        <v>0</v>
      </c>
      <c r="S38" s="42">
        <f t="shared" si="4"/>
        <v>5.32</v>
      </c>
      <c r="T38" s="86"/>
      <c r="U38" s="52">
        <v>320</v>
      </c>
      <c r="V38" s="52">
        <f t="shared" si="5"/>
        <v>12.16</v>
      </c>
      <c r="W38" s="52">
        <f t="shared" si="6"/>
        <v>0</v>
      </c>
      <c r="X38" s="43"/>
      <c r="Y38" s="43"/>
    </row>
    <row r="39" spans="1:25" x14ac:dyDescent="0.25">
      <c r="A39" s="4"/>
      <c r="B39" s="4"/>
      <c r="C39" s="4"/>
      <c r="D39" s="4"/>
      <c r="E39" s="116"/>
      <c r="F39" s="116"/>
      <c r="G39" s="116"/>
      <c r="H39" s="116"/>
      <c r="I39" s="4"/>
      <c r="J39" s="4"/>
      <c r="K39" s="4"/>
      <c r="L39" s="4"/>
      <c r="M39" s="4"/>
      <c r="N39" s="4"/>
      <c r="O39" s="4"/>
      <c r="P39" s="4"/>
      <c r="Q39" s="4"/>
      <c r="R39" s="4"/>
      <c r="S39" s="36"/>
      <c r="T39" s="4"/>
      <c r="U39" s="52"/>
      <c r="V39" s="53">
        <f>SUM(V8:V38)</f>
        <v>76.885499999999993</v>
      </c>
      <c r="W39" s="53">
        <f>SUM(W8:W38)</f>
        <v>123.13794000000003</v>
      </c>
    </row>
    <row r="40" spans="1:25" x14ac:dyDescent="0.25">
      <c r="A40" s="4" t="s">
        <v>54</v>
      </c>
      <c r="B40" s="4"/>
      <c r="C40" s="4"/>
      <c r="D40" s="4"/>
      <c r="E40" s="117" t="s">
        <v>55</v>
      </c>
      <c r="F40" s="117"/>
      <c r="G40" s="117"/>
      <c r="H40" s="117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51"/>
      <c r="V40" s="51"/>
      <c r="W40" s="53">
        <f>V39+W39</f>
        <v>200.02344000000002</v>
      </c>
    </row>
    <row r="48" spans="1:25" x14ac:dyDescent="0.25">
      <c r="A48" s="56" t="s">
        <v>127</v>
      </c>
      <c r="B48" s="4"/>
      <c r="C48" s="118" t="s">
        <v>34</v>
      </c>
      <c r="D48" s="118"/>
      <c r="E48" s="118"/>
      <c r="F48" s="118"/>
      <c r="G48" s="118"/>
      <c r="H48" s="118"/>
      <c r="I48" s="118"/>
      <c r="J48" s="118"/>
      <c r="K48" s="118"/>
      <c r="L48" s="118"/>
      <c r="M48" s="114"/>
      <c r="N48" s="114"/>
      <c r="O48" s="114"/>
      <c r="P48" s="114"/>
      <c r="Q48" s="4"/>
      <c r="R48" s="4"/>
      <c r="S48" s="4"/>
      <c r="T48" s="4"/>
    </row>
    <row r="49" spans="1:25" x14ac:dyDescent="0.25">
      <c r="A49" s="4"/>
      <c r="B49" s="5"/>
      <c r="C49" s="114" t="s">
        <v>223</v>
      </c>
      <c r="D49" s="114"/>
      <c r="E49" s="114"/>
      <c r="F49" s="114"/>
      <c r="G49" s="114"/>
      <c r="H49" s="114"/>
      <c r="I49" s="114"/>
      <c r="J49" s="114"/>
      <c r="K49" s="114"/>
      <c r="L49" s="4"/>
      <c r="M49" s="114"/>
      <c r="N49" s="114"/>
      <c r="O49" s="114"/>
      <c r="P49" s="114"/>
      <c r="Q49" s="4"/>
      <c r="R49" s="4"/>
      <c r="S49" s="4"/>
      <c r="T49" s="4"/>
    </row>
    <row r="50" spans="1:25" ht="15.75" thickBot="1" x14ac:dyDescent="0.3">
      <c r="A50" s="4"/>
      <c r="B50" s="4"/>
      <c r="C50" s="119" t="s">
        <v>35</v>
      </c>
      <c r="D50" s="119"/>
      <c r="E50" s="119"/>
      <c r="F50" s="119"/>
      <c r="G50" s="119"/>
      <c r="H50" s="119"/>
      <c r="I50" s="119"/>
      <c r="J50" s="119"/>
      <c r="K50" s="4"/>
      <c r="L50" s="4"/>
      <c r="M50" s="114"/>
      <c r="N50" s="114"/>
      <c r="O50" s="114"/>
      <c r="P50" s="114"/>
      <c r="Q50" s="4"/>
      <c r="R50" s="4"/>
      <c r="S50" s="4"/>
      <c r="T50" s="4"/>
    </row>
    <row r="51" spans="1:25" ht="15" customHeight="1" x14ac:dyDescent="0.25">
      <c r="A51" s="99" t="s">
        <v>36</v>
      </c>
      <c r="B51" s="102" t="s">
        <v>37</v>
      </c>
      <c r="C51" s="105" t="s">
        <v>38</v>
      </c>
      <c r="D51" s="106"/>
      <c r="E51" s="106"/>
      <c r="F51" s="107"/>
      <c r="G51" s="105" t="s">
        <v>39</v>
      </c>
      <c r="H51" s="106"/>
      <c r="I51" s="106"/>
      <c r="J51" s="106"/>
      <c r="K51" s="106"/>
      <c r="L51" s="107"/>
      <c r="M51" s="108" t="s">
        <v>40</v>
      </c>
      <c r="N51" s="109"/>
      <c r="O51" s="110"/>
      <c r="P51" s="120" t="s">
        <v>41</v>
      </c>
      <c r="Q51" s="109"/>
      <c r="R51" s="121"/>
      <c r="S51" s="128" t="s">
        <v>42</v>
      </c>
      <c r="T51" s="131" t="s">
        <v>43</v>
      </c>
      <c r="U51" s="43"/>
      <c r="V51" s="43"/>
      <c r="W51" s="43"/>
      <c r="X51" s="43"/>
      <c r="Y51" s="43"/>
    </row>
    <row r="52" spans="1:25" ht="30" customHeight="1" x14ac:dyDescent="0.25">
      <c r="A52" s="100"/>
      <c r="B52" s="103"/>
      <c r="C52" s="134" t="s">
        <v>224</v>
      </c>
      <c r="D52" s="124" t="s">
        <v>72</v>
      </c>
      <c r="E52" s="124" t="s">
        <v>146</v>
      </c>
      <c r="F52" s="126" t="s">
        <v>139</v>
      </c>
      <c r="G52" s="136" t="s">
        <v>225</v>
      </c>
      <c r="H52" s="124" t="s">
        <v>68</v>
      </c>
      <c r="I52" s="124" t="s">
        <v>227</v>
      </c>
      <c r="J52" s="124" t="s">
        <v>69</v>
      </c>
      <c r="K52" s="124" t="s">
        <v>21</v>
      </c>
      <c r="L52" s="183" t="s">
        <v>44</v>
      </c>
      <c r="M52" s="111"/>
      <c r="N52" s="112"/>
      <c r="O52" s="113"/>
      <c r="P52" s="122"/>
      <c r="Q52" s="112"/>
      <c r="R52" s="123"/>
      <c r="S52" s="129"/>
      <c r="T52" s="132"/>
      <c r="U52" s="43"/>
      <c r="V52" s="43"/>
      <c r="W52" s="43"/>
      <c r="X52" s="43"/>
      <c r="Y52" s="43"/>
    </row>
    <row r="53" spans="1:25" ht="41.25" customHeight="1" thickBot="1" x14ac:dyDescent="0.3">
      <c r="A53" s="101"/>
      <c r="B53" s="104"/>
      <c r="C53" s="135"/>
      <c r="D53" s="125"/>
      <c r="E53" s="125"/>
      <c r="F53" s="127"/>
      <c r="G53" s="137"/>
      <c r="H53" s="125"/>
      <c r="I53" s="125"/>
      <c r="J53" s="125"/>
      <c r="K53" s="125"/>
      <c r="L53" s="184"/>
      <c r="M53" s="6" t="s">
        <v>45</v>
      </c>
      <c r="N53" s="2" t="s">
        <v>46</v>
      </c>
      <c r="O53" s="1" t="s">
        <v>47</v>
      </c>
      <c r="P53" s="7" t="s">
        <v>45</v>
      </c>
      <c r="Q53" s="2" t="s">
        <v>46</v>
      </c>
      <c r="R53" s="3" t="s">
        <v>47</v>
      </c>
      <c r="S53" s="130"/>
      <c r="T53" s="133"/>
      <c r="U53" s="68" t="s">
        <v>177</v>
      </c>
      <c r="V53" s="44"/>
      <c r="W53" s="43"/>
      <c r="X53" s="43"/>
      <c r="Y53" s="43"/>
    </row>
    <row r="54" spans="1:25" ht="15.75" thickBot="1" x14ac:dyDescent="0.3">
      <c r="A54" s="8" t="s">
        <v>48</v>
      </c>
      <c r="B54" s="9"/>
      <c r="C54" s="38" t="s">
        <v>57</v>
      </c>
      <c r="D54" s="10" t="s">
        <v>161</v>
      </c>
      <c r="E54" s="10" t="s">
        <v>49</v>
      </c>
      <c r="F54" s="37" t="s">
        <v>229</v>
      </c>
      <c r="G54" s="38" t="s">
        <v>56</v>
      </c>
      <c r="H54" s="10" t="s">
        <v>49</v>
      </c>
      <c r="I54" s="10" t="s">
        <v>57</v>
      </c>
      <c r="J54" s="10" t="s">
        <v>6</v>
      </c>
      <c r="K54" s="10" t="s">
        <v>49</v>
      </c>
      <c r="L54" s="78" t="s">
        <v>228</v>
      </c>
      <c r="M54" s="11"/>
      <c r="N54" s="12"/>
      <c r="O54" s="13"/>
      <c r="P54" s="11"/>
      <c r="Q54" s="12"/>
      <c r="R54" s="13"/>
      <c r="S54" s="14"/>
      <c r="T54" s="47"/>
      <c r="U54" s="51" t="s">
        <v>128</v>
      </c>
      <c r="V54" s="51" t="s">
        <v>0</v>
      </c>
      <c r="W54" s="51" t="s">
        <v>1</v>
      </c>
      <c r="X54" s="43"/>
      <c r="Y54" s="43"/>
    </row>
    <row r="55" spans="1:25" x14ac:dyDescent="0.25">
      <c r="A55" s="15" t="s">
        <v>173</v>
      </c>
      <c r="B55" s="16" t="s">
        <v>53</v>
      </c>
      <c r="C55" s="17">
        <v>3.1399999999999997E-2</v>
      </c>
      <c r="D55" s="18"/>
      <c r="E55" s="18"/>
      <c r="F55" s="19"/>
      <c r="G55" s="17"/>
      <c r="H55" s="18"/>
      <c r="I55" s="18"/>
      <c r="J55" s="18"/>
      <c r="K55" s="18"/>
      <c r="L55" s="19"/>
      <c r="M55" s="20">
        <f>C55+D55+E55+F55</f>
        <v>3.1399999999999997E-2</v>
      </c>
      <c r="N55" s="21">
        <v>200</v>
      </c>
      <c r="O55" s="22">
        <f>M55*N55</f>
        <v>6.2799999999999994</v>
      </c>
      <c r="P55" s="20">
        <f>G55+H55+I55+J55+K55+L55</f>
        <v>0</v>
      </c>
      <c r="Q55" s="21">
        <v>270</v>
      </c>
      <c r="R55" s="22">
        <f>P55*Q55</f>
        <v>0</v>
      </c>
      <c r="S55" s="23">
        <f>O55+R55</f>
        <v>6.2799999999999994</v>
      </c>
      <c r="T55" s="48"/>
      <c r="U55" s="52">
        <v>60</v>
      </c>
      <c r="V55" s="52">
        <f>M55*U55</f>
        <v>1.8839999999999999</v>
      </c>
      <c r="W55" s="52">
        <f>P55*U55</f>
        <v>0</v>
      </c>
      <c r="X55" s="43"/>
      <c r="Y55" s="43"/>
    </row>
    <row r="56" spans="1:25" x14ac:dyDescent="0.25">
      <c r="A56" s="24" t="s">
        <v>74</v>
      </c>
      <c r="B56" s="16" t="s">
        <v>53</v>
      </c>
      <c r="C56" s="25">
        <v>7.1400000000000005E-2</v>
      </c>
      <c r="D56" s="26"/>
      <c r="E56" s="26"/>
      <c r="F56" s="27"/>
      <c r="G56" s="25"/>
      <c r="H56" s="26"/>
      <c r="I56" s="26"/>
      <c r="J56" s="26">
        <v>1.5699999999999999E-2</v>
      </c>
      <c r="K56" s="26"/>
      <c r="L56" s="27"/>
      <c r="M56" s="20">
        <f t="shared" ref="M56:M84" si="7">C56+D56+E56+F56</f>
        <v>7.1400000000000005E-2</v>
      </c>
      <c r="N56" s="21">
        <v>200</v>
      </c>
      <c r="O56" s="22">
        <f t="shared" ref="O56:O84" si="8">M56*N56</f>
        <v>14.280000000000001</v>
      </c>
      <c r="P56" s="20">
        <f t="shared" ref="P56:P84" si="9">G56+H56+I56+J56+K56+L56</f>
        <v>1.5699999999999999E-2</v>
      </c>
      <c r="Q56" s="21">
        <v>270</v>
      </c>
      <c r="R56" s="22">
        <f t="shared" ref="R56:R84" si="10">P56*Q56</f>
        <v>4.2389999999999999</v>
      </c>
      <c r="S56" s="23">
        <f t="shared" ref="S56:S84" si="11">O56+R56</f>
        <v>18.519000000000002</v>
      </c>
      <c r="T56" s="49"/>
      <c r="U56" s="52">
        <v>70</v>
      </c>
      <c r="V56" s="52">
        <f t="shared" ref="V56:V66" si="12">M56*U56</f>
        <v>4.9980000000000002</v>
      </c>
      <c r="W56" s="52">
        <f t="shared" ref="W56:W66" si="13">P56*U56</f>
        <v>1.099</v>
      </c>
      <c r="X56" s="43"/>
      <c r="Y56" s="43"/>
    </row>
    <row r="57" spans="1:25" x14ac:dyDescent="0.25">
      <c r="A57" s="24" t="s">
        <v>75</v>
      </c>
      <c r="B57" s="16" t="s">
        <v>53</v>
      </c>
      <c r="C57" s="25">
        <v>1.14E-2</v>
      </c>
      <c r="D57" s="26"/>
      <c r="E57" s="26">
        <v>3.0000000000000001E-3</v>
      </c>
      <c r="F57" s="27"/>
      <c r="G57" s="25"/>
      <c r="H57" s="26"/>
      <c r="I57" s="26"/>
      <c r="J57" s="26"/>
      <c r="K57" s="26"/>
      <c r="L57" s="27"/>
      <c r="M57" s="20">
        <f t="shared" si="7"/>
        <v>1.44E-2</v>
      </c>
      <c r="N57" s="21">
        <v>200</v>
      </c>
      <c r="O57" s="22">
        <f t="shared" si="8"/>
        <v>2.88</v>
      </c>
      <c r="P57" s="20">
        <f t="shared" si="9"/>
        <v>0</v>
      </c>
      <c r="Q57" s="21">
        <v>270</v>
      </c>
      <c r="R57" s="22">
        <f t="shared" si="10"/>
        <v>0</v>
      </c>
      <c r="S57" s="23">
        <f t="shared" si="11"/>
        <v>2.88</v>
      </c>
      <c r="T57" s="49"/>
      <c r="U57" s="52">
        <v>85</v>
      </c>
      <c r="V57" s="52">
        <f t="shared" si="12"/>
        <v>1.224</v>
      </c>
      <c r="W57" s="52">
        <f t="shared" si="13"/>
        <v>0</v>
      </c>
      <c r="X57" s="43"/>
      <c r="Y57" s="43"/>
    </row>
    <row r="58" spans="1:25" x14ac:dyDescent="0.25">
      <c r="A58" s="24" t="s">
        <v>76</v>
      </c>
      <c r="B58" s="16" t="s">
        <v>53</v>
      </c>
      <c r="C58" s="25"/>
      <c r="D58" s="26"/>
      <c r="E58" s="26"/>
      <c r="F58" s="27"/>
      <c r="G58" s="25"/>
      <c r="H58" s="26"/>
      <c r="I58" s="26"/>
      <c r="J58" s="26"/>
      <c r="K58" s="26"/>
      <c r="L58" s="27"/>
      <c r="M58" s="20">
        <f t="shared" si="7"/>
        <v>0</v>
      </c>
      <c r="N58" s="21">
        <v>200</v>
      </c>
      <c r="O58" s="22">
        <f t="shared" si="8"/>
        <v>0</v>
      </c>
      <c r="P58" s="20">
        <f t="shared" si="9"/>
        <v>0</v>
      </c>
      <c r="Q58" s="21">
        <v>270</v>
      </c>
      <c r="R58" s="22">
        <f t="shared" si="10"/>
        <v>0</v>
      </c>
      <c r="S58" s="23">
        <f t="shared" si="11"/>
        <v>0</v>
      </c>
      <c r="T58" s="49"/>
      <c r="U58" s="52">
        <v>622.52</v>
      </c>
      <c r="V58" s="52">
        <f t="shared" si="12"/>
        <v>0</v>
      </c>
      <c r="W58" s="52">
        <f t="shared" si="13"/>
        <v>0</v>
      </c>
      <c r="X58" s="43"/>
      <c r="Y58" s="43"/>
    </row>
    <row r="59" spans="1:25" x14ac:dyDescent="0.25">
      <c r="A59" s="24" t="s">
        <v>77</v>
      </c>
      <c r="B59" s="16" t="s">
        <v>53</v>
      </c>
      <c r="C59" s="25"/>
      <c r="D59" s="26">
        <v>1.6E-2</v>
      </c>
      <c r="E59" s="26"/>
      <c r="F59" s="27"/>
      <c r="G59" s="25"/>
      <c r="H59" s="26"/>
      <c r="I59" s="26"/>
      <c r="J59" s="26"/>
      <c r="K59" s="26"/>
      <c r="L59" s="27"/>
      <c r="M59" s="20">
        <f t="shared" si="7"/>
        <v>1.6E-2</v>
      </c>
      <c r="N59" s="21">
        <v>200</v>
      </c>
      <c r="O59" s="22">
        <f t="shared" si="8"/>
        <v>3.2</v>
      </c>
      <c r="P59" s="20">
        <f t="shared" si="9"/>
        <v>0</v>
      </c>
      <c r="Q59" s="21">
        <v>270</v>
      </c>
      <c r="R59" s="22">
        <f t="shared" si="10"/>
        <v>0</v>
      </c>
      <c r="S59" s="23">
        <f t="shared" si="11"/>
        <v>3.2</v>
      </c>
      <c r="T59" s="49"/>
      <c r="U59" s="52">
        <v>767</v>
      </c>
      <c r="V59" s="52">
        <f t="shared" si="12"/>
        <v>12.272</v>
      </c>
      <c r="W59" s="52">
        <f t="shared" si="13"/>
        <v>0</v>
      </c>
      <c r="X59" s="43"/>
      <c r="Y59" s="43"/>
    </row>
    <row r="60" spans="1:25" x14ac:dyDescent="0.25">
      <c r="A60" s="24" t="s">
        <v>79</v>
      </c>
      <c r="B60" s="16" t="s">
        <v>53</v>
      </c>
      <c r="C60" s="25"/>
      <c r="D60" s="26"/>
      <c r="E60" s="26">
        <v>4.0000000000000001E-3</v>
      </c>
      <c r="F60" s="27"/>
      <c r="G60" s="25"/>
      <c r="H60" s="26"/>
      <c r="I60" s="26"/>
      <c r="J60" s="26"/>
      <c r="K60" s="26"/>
      <c r="L60" s="27"/>
      <c r="M60" s="20">
        <f t="shared" si="7"/>
        <v>4.0000000000000001E-3</v>
      </c>
      <c r="N60" s="21">
        <v>200</v>
      </c>
      <c r="O60" s="22">
        <f t="shared" si="8"/>
        <v>0.8</v>
      </c>
      <c r="P60" s="20">
        <f t="shared" si="9"/>
        <v>0</v>
      </c>
      <c r="Q60" s="21">
        <v>270</v>
      </c>
      <c r="R60" s="22">
        <f t="shared" si="10"/>
        <v>0</v>
      </c>
      <c r="S60" s="23">
        <f t="shared" si="11"/>
        <v>0.8</v>
      </c>
      <c r="T60" s="49"/>
      <c r="U60" s="52">
        <v>220</v>
      </c>
      <c r="V60" s="52">
        <f t="shared" si="12"/>
        <v>0.88</v>
      </c>
      <c r="W60" s="52">
        <f t="shared" si="13"/>
        <v>0</v>
      </c>
      <c r="X60" s="43"/>
      <c r="Y60" s="43"/>
    </row>
    <row r="61" spans="1:25" x14ac:dyDescent="0.25">
      <c r="A61" s="24" t="s">
        <v>135</v>
      </c>
      <c r="B61" s="16" t="s">
        <v>53</v>
      </c>
      <c r="C61" s="25"/>
      <c r="D61" s="26">
        <v>0.1</v>
      </c>
      <c r="E61" s="26"/>
      <c r="F61" s="27"/>
      <c r="G61" s="25"/>
      <c r="H61" s="26"/>
      <c r="I61" s="26"/>
      <c r="J61" s="26"/>
      <c r="K61" s="26"/>
      <c r="L61" s="27"/>
      <c r="M61" s="20">
        <f t="shared" si="7"/>
        <v>0.1</v>
      </c>
      <c r="N61" s="21">
        <v>200</v>
      </c>
      <c r="O61" s="22">
        <f t="shared" si="8"/>
        <v>20</v>
      </c>
      <c r="P61" s="20">
        <f t="shared" si="9"/>
        <v>0</v>
      </c>
      <c r="Q61" s="21">
        <v>270</v>
      </c>
      <c r="R61" s="22">
        <f t="shared" si="10"/>
        <v>0</v>
      </c>
      <c r="S61" s="23">
        <f t="shared" si="11"/>
        <v>20</v>
      </c>
      <c r="T61" s="49"/>
      <c r="U61" s="52">
        <v>130</v>
      </c>
      <c r="V61" s="52">
        <f t="shared" si="12"/>
        <v>13</v>
      </c>
      <c r="W61" s="52">
        <f t="shared" si="13"/>
        <v>0</v>
      </c>
      <c r="X61" s="43"/>
      <c r="Y61" s="43"/>
    </row>
    <row r="62" spans="1:25" x14ac:dyDescent="0.25">
      <c r="A62" s="24" t="s">
        <v>140</v>
      </c>
      <c r="B62" s="16" t="s">
        <v>53</v>
      </c>
      <c r="C62" s="28"/>
      <c r="D62" s="29"/>
      <c r="E62" s="26"/>
      <c r="F62" s="27">
        <v>0.216</v>
      </c>
      <c r="G62" s="25"/>
      <c r="H62" s="26"/>
      <c r="I62" s="26"/>
      <c r="J62" s="71"/>
      <c r="K62" s="26"/>
      <c r="L62" s="27"/>
      <c r="M62" s="20">
        <f t="shared" si="7"/>
        <v>0.216</v>
      </c>
      <c r="N62" s="21">
        <v>200</v>
      </c>
      <c r="O62" s="22">
        <f t="shared" si="8"/>
        <v>43.2</v>
      </c>
      <c r="P62" s="20">
        <f t="shared" si="9"/>
        <v>0</v>
      </c>
      <c r="Q62" s="21">
        <v>270</v>
      </c>
      <c r="R62" s="22">
        <f t="shared" si="10"/>
        <v>0</v>
      </c>
      <c r="S62" s="23">
        <f t="shared" si="11"/>
        <v>43.2</v>
      </c>
      <c r="T62" s="49"/>
      <c r="U62" s="52">
        <v>114</v>
      </c>
      <c r="V62" s="52">
        <f t="shared" si="12"/>
        <v>24.623999999999999</v>
      </c>
      <c r="W62" s="52">
        <f t="shared" si="13"/>
        <v>0</v>
      </c>
      <c r="X62" s="43"/>
      <c r="Y62" s="43"/>
    </row>
    <row r="63" spans="1:25" x14ac:dyDescent="0.25">
      <c r="A63" s="24" t="s">
        <v>106</v>
      </c>
      <c r="B63" s="16" t="s">
        <v>53</v>
      </c>
      <c r="C63" s="28"/>
      <c r="D63" s="26"/>
      <c r="E63" s="26"/>
      <c r="F63" s="27"/>
      <c r="G63" s="25">
        <v>4.6100000000000002E-2</v>
      </c>
      <c r="H63" s="26"/>
      <c r="I63" s="26"/>
      <c r="J63" s="71"/>
      <c r="K63" s="26"/>
      <c r="L63" s="27"/>
      <c r="M63" s="20">
        <f t="shared" si="7"/>
        <v>0</v>
      </c>
      <c r="N63" s="21">
        <v>200</v>
      </c>
      <c r="O63" s="22">
        <f t="shared" si="8"/>
        <v>0</v>
      </c>
      <c r="P63" s="20">
        <f t="shared" si="9"/>
        <v>4.6100000000000002E-2</v>
      </c>
      <c r="Q63" s="21">
        <v>270</v>
      </c>
      <c r="R63" s="22">
        <f t="shared" si="10"/>
        <v>12.447000000000001</v>
      </c>
      <c r="S63" s="23">
        <f t="shared" si="11"/>
        <v>12.447000000000001</v>
      </c>
      <c r="T63" s="49"/>
      <c r="U63" s="52">
        <v>40</v>
      </c>
      <c r="V63" s="52">
        <f t="shared" si="12"/>
        <v>0</v>
      </c>
      <c r="W63" s="52">
        <f t="shared" si="13"/>
        <v>1.8440000000000001</v>
      </c>
      <c r="X63" s="43"/>
      <c r="Y63" s="43"/>
    </row>
    <row r="64" spans="1:25" x14ac:dyDescent="0.25">
      <c r="A64" s="24" t="s">
        <v>82</v>
      </c>
      <c r="B64" s="16" t="s">
        <v>53</v>
      </c>
      <c r="C64" s="28"/>
      <c r="D64" s="26"/>
      <c r="E64" s="26"/>
      <c r="F64" s="27"/>
      <c r="G64" s="25"/>
      <c r="H64" s="26">
        <v>0.01</v>
      </c>
      <c r="I64" s="26"/>
      <c r="J64" s="71"/>
      <c r="K64" s="26"/>
      <c r="L64" s="27"/>
      <c r="M64" s="20">
        <f t="shared" si="7"/>
        <v>0</v>
      </c>
      <c r="N64" s="21">
        <v>200</v>
      </c>
      <c r="O64" s="22">
        <f t="shared" si="8"/>
        <v>0</v>
      </c>
      <c r="P64" s="20">
        <f t="shared" si="9"/>
        <v>0.01</v>
      </c>
      <c r="Q64" s="21">
        <v>270</v>
      </c>
      <c r="R64" s="22">
        <f t="shared" si="10"/>
        <v>2.7</v>
      </c>
      <c r="S64" s="23">
        <f t="shared" si="11"/>
        <v>2.7</v>
      </c>
      <c r="T64" s="49"/>
      <c r="U64" s="52">
        <v>37</v>
      </c>
      <c r="V64" s="52">
        <f t="shared" si="12"/>
        <v>0</v>
      </c>
      <c r="W64" s="52">
        <f t="shared" si="13"/>
        <v>0.37</v>
      </c>
      <c r="X64" s="43"/>
      <c r="Y64" s="43"/>
    </row>
    <row r="65" spans="1:25" x14ac:dyDescent="0.25">
      <c r="A65" s="24" t="s">
        <v>83</v>
      </c>
      <c r="B65" s="16" t="s">
        <v>53</v>
      </c>
      <c r="C65" s="28"/>
      <c r="D65" s="26"/>
      <c r="E65" s="26"/>
      <c r="F65" s="27"/>
      <c r="G65" s="25">
        <v>3.5999999999999999E-3</v>
      </c>
      <c r="H65" s="26">
        <v>2E-3</v>
      </c>
      <c r="I65" s="26"/>
      <c r="J65" s="71">
        <v>1.14E-2</v>
      </c>
      <c r="K65" s="26"/>
      <c r="L65" s="27"/>
      <c r="M65" s="20">
        <f t="shared" si="7"/>
        <v>0</v>
      </c>
      <c r="N65" s="21">
        <v>200</v>
      </c>
      <c r="O65" s="22">
        <f t="shared" si="8"/>
        <v>0</v>
      </c>
      <c r="P65" s="20">
        <f t="shared" si="9"/>
        <v>1.7000000000000001E-2</v>
      </c>
      <c r="Q65" s="21">
        <v>270</v>
      </c>
      <c r="R65" s="22">
        <f t="shared" si="10"/>
        <v>4.5900000000000007</v>
      </c>
      <c r="S65" s="23">
        <f t="shared" si="11"/>
        <v>4.5900000000000007</v>
      </c>
      <c r="T65" s="49"/>
      <c r="U65" s="52">
        <v>158</v>
      </c>
      <c r="V65" s="52">
        <f t="shared" si="12"/>
        <v>0</v>
      </c>
      <c r="W65" s="52">
        <f t="shared" si="13"/>
        <v>2.6860000000000004</v>
      </c>
      <c r="X65" s="43"/>
      <c r="Y65" s="43"/>
    </row>
    <row r="66" spans="1:25" x14ac:dyDescent="0.25">
      <c r="A66" s="24" t="s">
        <v>226</v>
      </c>
      <c r="B66" s="16" t="s">
        <v>53</v>
      </c>
      <c r="C66" s="28"/>
      <c r="D66" s="26"/>
      <c r="E66" s="26"/>
      <c r="F66" s="27"/>
      <c r="G66" s="25">
        <v>2.1399999999999999E-2</v>
      </c>
      <c r="H66" s="26"/>
      <c r="I66" s="26"/>
      <c r="J66" s="71"/>
      <c r="K66" s="26"/>
      <c r="L66" s="27"/>
      <c r="M66" s="20">
        <f t="shared" si="7"/>
        <v>0</v>
      </c>
      <c r="N66" s="21">
        <v>200</v>
      </c>
      <c r="O66" s="22">
        <f t="shared" si="8"/>
        <v>0</v>
      </c>
      <c r="P66" s="20">
        <f t="shared" si="9"/>
        <v>2.1399999999999999E-2</v>
      </c>
      <c r="Q66" s="21">
        <v>270</v>
      </c>
      <c r="R66" s="22">
        <f t="shared" si="10"/>
        <v>5.7779999999999996</v>
      </c>
      <c r="S66" s="23">
        <f t="shared" si="11"/>
        <v>5.7779999999999996</v>
      </c>
      <c r="T66" s="49"/>
      <c r="U66" s="52">
        <v>1200</v>
      </c>
      <c r="V66" s="52">
        <f t="shared" si="12"/>
        <v>0</v>
      </c>
      <c r="W66" s="52">
        <f t="shared" si="13"/>
        <v>25.68</v>
      </c>
      <c r="X66" s="43"/>
      <c r="Y66" s="43"/>
    </row>
    <row r="67" spans="1:25" x14ac:dyDescent="0.25">
      <c r="A67" s="24" t="s">
        <v>98</v>
      </c>
      <c r="B67" s="16" t="s">
        <v>53</v>
      </c>
      <c r="C67" s="28"/>
      <c r="D67" s="26"/>
      <c r="E67" s="26"/>
      <c r="F67" s="27"/>
      <c r="G67" s="25">
        <v>9.1999999999999998E-3</v>
      </c>
      <c r="H67" s="26"/>
      <c r="I67" s="26"/>
      <c r="J67" s="71"/>
      <c r="K67" s="26"/>
      <c r="L67" s="27"/>
      <c r="M67" s="20">
        <f t="shared" si="7"/>
        <v>0</v>
      </c>
      <c r="N67" s="21">
        <v>200</v>
      </c>
      <c r="O67" s="22">
        <f t="shared" si="8"/>
        <v>0</v>
      </c>
      <c r="P67" s="20">
        <f t="shared" si="9"/>
        <v>9.1999999999999998E-3</v>
      </c>
      <c r="Q67" s="21">
        <v>270</v>
      </c>
      <c r="R67" s="22">
        <f t="shared" si="10"/>
        <v>2.484</v>
      </c>
      <c r="S67" s="23">
        <f t="shared" si="11"/>
        <v>2.484</v>
      </c>
      <c r="T67" s="49"/>
      <c r="U67" s="52"/>
      <c r="V67" s="52"/>
      <c r="W67" s="52"/>
      <c r="X67" s="43"/>
      <c r="Y67" s="43"/>
    </row>
    <row r="68" spans="1:25" x14ac:dyDescent="0.25">
      <c r="A68" s="24" t="s">
        <v>84</v>
      </c>
      <c r="B68" s="16" t="s">
        <v>53</v>
      </c>
      <c r="C68" s="25">
        <v>1E-4</v>
      </c>
      <c r="D68" s="26"/>
      <c r="E68" s="26"/>
      <c r="F68" s="27"/>
      <c r="G68" s="25">
        <v>2.0000000000000001E-4</v>
      </c>
      <c r="H68" s="26">
        <v>8.0000000000000004E-4</v>
      </c>
      <c r="I68" s="26">
        <v>8.0000000000000004E-4</v>
      </c>
      <c r="J68" s="71">
        <v>1.1000000000000001E-3</v>
      </c>
      <c r="K68" s="26"/>
      <c r="L68" s="27"/>
      <c r="M68" s="20">
        <f t="shared" si="7"/>
        <v>1E-4</v>
      </c>
      <c r="N68" s="21">
        <v>200</v>
      </c>
      <c r="O68" s="22">
        <f t="shared" si="8"/>
        <v>0.02</v>
      </c>
      <c r="P68" s="20">
        <f t="shared" si="9"/>
        <v>2.8999999999999998E-3</v>
      </c>
      <c r="Q68" s="21">
        <v>270</v>
      </c>
      <c r="R68" s="22">
        <f t="shared" si="10"/>
        <v>0.78299999999999992</v>
      </c>
      <c r="S68" s="23">
        <f t="shared" si="11"/>
        <v>0.80299999999999994</v>
      </c>
      <c r="T68" s="49"/>
      <c r="U68" s="52">
        <v>19</v>
      </c>
      <c r="V68" s="52">
        <f t="shared" ref="V68:V72" si="14">M68*U68</f>
        <v>1.9E-3</v>
      </c>
      <c r="W68" s="52">
        <f t="shared" ref="W68:W72" si="15">P68*U68</f>
        <v>5.5099999999999996E-2</v>
      </c>
      <c r="X68" s="43"/>
      <c r="Y68" s="43"/>
    </row>
    <row r="69" spans="1:25" x14ac:dyDescent="0.25">
      <c r="A69" s="24" t="s">
        <v>86</v>
      </c>
      <c r="B69" s="16" t="s">
        <v>53</v>
      </c>
      <c r="C69" s="28"/>
      <c r="D69" s="26"/>
      <c r="E69" s="26"/>
      <c r="F69" s="27"/>
      <c r="G69" s="25"/>
      <c r="H69" s="26">
        <v>0.1065</v>
      </c>
      <c r="I69" s="26"/>
      <c r="J69" s="71"/>
      <c r="K69" s="26"/>
      <c r="L69" s="27"/>
      <c r="M69" s="20">
        <f t="shared" si="7"/>
        <v>0</v>
      </c>
      <c r="N69" s="21">
        <v>200</v>
      </c>
      <c r="O69" s="22">
        <f t="shared" si="8"/>
        <v>0</v>
      </c>
      <c r="P69" s="20">
        <f t="shared" si="9"/>
        <v>0.1065</v>
      </c>
      <c r="Q69" s="21">
        <v>270</v>
      </c>
      <c r="R69" s="22">
        <f t="shared" si="10"/>
        <v>28.754999999999999</v>
      </c>
      <c r="S69" s="23">
        <f t="shared" si="11"/>
        <v>28.754999999999999</v>
      </c>
      <c r="T69" s="49"/>
      <c r="U69" s="52">
        <v>39</v>
      </c>
      <c r="V69" s="52">
        <f t="shared" si="14"/>
        <v>0</v>
      </c>
      <c r="W69" s="52">
        <f t="shared" si="15"/>
        <v>4.1535000000000002</v>
      </c>
      <c r="X69" s="43"/>
      <c r="Y69" s="43"/>
    </row>
    <row r="70" spans="1:25" x14ac:dyDescent="0.25">
      <c r="A70" s="24" t="s">
        <v>105</v>
      </c>
      <c r="B70" s="16" t="s">
        <v>53</v>
      </c>
      <c r="C70" s="28"/>
      <c r="D70" s="26"/>
      <c r="E70" s="26"/>
      <c r="F70" s="27"/>
      <c r="G70" s="25">
        <v>3.5999999999999999E-3</v>
      </c>
      <c r="H70" s="26">
        <v>1.9099999999999999E-2</v>
      </c>
      <c r="I70" s="26"/>
      <c r="J70" s="71">
        <v>4.4299999999999999E-2</v>
      </c>
      <c r="K70" s="26"/>
      <c r="L70" s="27"/>
      <c r="M70" s="20">
        <f t="shared" si="7"/>
        <v>0</v>
      </c>
      <c r="N70" s="21">
        <v>200</v>
      </c>
      <c r="O70" s="22">
        <f t="shared" si="8"/>
        <v>0</v>
      </c>
      <c r="P70" s="20">
        <f t="shared" si="9"/>
        <v>6.7000000000000004E-2</v>
      </c>
      <c r="Q70" s="21">
        <v>270</v>
      </c>
      <c r="R70" s="22">
        <f t="shared" si="10"/>
        <v>18.09</v>
      </c>
      <c r="S70" s="23">
        <f t="shared" si="11"/>
        <v>18.09</v>
      </c>
      <c r="T70" s="49"/>
      <c r="U70" s="52">
        <v>37</v>
      </c>
      <c r="V70" s="52">
        <f t="shared" si="14"/>
        <v>0</v>
      </c>
      <c r="W70" s="52">
        <f t="shared" si="15"/>
        <v>2.4790000000000001</v>
      </c>
      <c r="X70" s="43"/>
      <c r="Y70" s="43"/>
    </row>
    <row r="71" spans="1:25" x14ac:dyDescent="0.25">
      <c r="A71" s="24" t="s">
        <v>85</v>
      </c>
      <c r="B71" s="16" t="s">
        <v>53</v>
      </c>
      <c r="C71" s="28"/>
      <c r="D71" s="26"/>
      <c r="E71" s="26"/>
      <c r="F71" s="27"/>
      <c r="G71" s="30"/>
      <c r="H71" s="26">
        <v>3.7600000000000001E-2</v>
      </c>
      <c r="I71" s="26"/>
      <c r="J71" s="71"/>
      <c r="K71" s="26"/>
      <c r="L71" s="27"/>
      <c r="M71" s="20">
        <f t="shared" si="7"/>
        <v>0</v>
      </c>
      <c r="N71" s="21">
        <v>200</v>
      </c>
      <c r="O71" s="22">
        <f t="shared" si="8"/>
        <v>0</v>
      </c>
      <c r="P71" s="20">
        <f t="shared" si="9"/>
        <v>3.7600000000000001E-2</v>
      </c>
      <c r="Q71" s="21">
        <v>270</v>
      </c>
      <c r="R71" s="22">
        <f t="shared" si="10"/>
        <v>10.152000000000001</v>
      </c>
      <c r="S71" s="23">
        <f t="shared" si="11"/>
        <v>10.152000000000001</v>
      </c>
      <c r="T71" s="49"/>
      <c r="U71" s="52">
        <v>275.17</v>
      </c>
      <c r="V71" s="52">
        <f t="shared" si="14"/>
        <v>0</v>
      </c>
      <c r="W71" s="52">
        <f t="shared" si="15"/>
        <v>10.346392000000002</v>
      </c>
      <c r="X71" s="43"/>
      <c r="Y71" s="43"/>
    </row>
    <row r="72" spans="1:25" x14ac:dyDescent="0.25">
      <c r="A72" s="24" t="s">
        <v>96</v>
      </c>
      <c r="B72" s="16" t="s">
        <v>97</v>
      </c>
      <c r="C72" s="28"/>
      <c r="D72" s="26"/>
      <c r="E72" s="26"/>
      <c r="F72" s="27"/>
      <c r="G72" s="25"/>
      <c r="H72" s="26">
        <v>2E-3</v>
      </c>
      <c r="I72" s="26"/>
      <c r="J72" s="71">
        <v>7.1000000000000004E-3</v>
      </c>
      <c r="K72" s="26"/>
      <c r="L72" s="27"/>
      <c r="M72" s="20">
        <f t="shared" si="7"/>
        <v>0</v>
      </c>
      <c r="N72" s="21">
        <v>200</v>
      </c>
      <c r="O72" s="22">
        <f t="shared" si="8"/>
        <v>0</v>
      </c>
      <c r="P72" s="20">
        <f t="shared" si="9"/>
        <v>9.1000000000000004E-3</v>
      </c>
      <c r="Q72" s="21">
        <v>270</v>
      </c>
      <c r="R72" s="22">
        <f t="shared" si="10"/>
        <v>2.4570000000000003</v>
      </c>
      <c r="S72" s="23">
        <f t="shared" si="11"/>
        <v>2.4570000000000003</v>
      </c>
      <c r="T72" s="49"/>
      <c r="U72" s="52">
        <v>182.5</v>
      </c>
      <c r="V72" s="52">
        <f t="shared" si="14"/>
        <v>0</v>
      </c>
      <c r="W72" s="52">
        <f t="shared" si="15"/>
        <v>1.6607500000000002</v>
      </c>
      <c r="X72" s="43"/>
      <c r="Y72" s="43"/>
    </row>
    <row r="73" spans="1:25" x14ac:dyDescent="0.25">
      <c r="A73" s="24" t="s">
        <v>134</v>
      </c>
      <c r="B73" s="16" t="s">
        <v>53</v>
      </c>
      <c r="C73" s="28"/>
      <c r="D73" s="26"/>
      <c r="E73" s="26"/>
      <c r="F73" s="27"/>
      <c r="G73" s="25"/>
      <c r="H73" s="57">
        <v>1.0000000000000001E-5</v>
      </c>
      <c r="I73" s="26"/>
      <c r="J73" s="71"/>
      <c r="K73" s="26"/>
      <c r="L73" s="27"/>
      <c r="M73" s="20">
        <f t="shared" si="7"/>
        <v>0</v>
      </c>
      <c r="N73" s="21">
        <v>200</v>
      </c>
      <c r="O73" s="22">
        <f t="shared" si="8"/>
        <v>0</v>
      </c>
      <c r="P73" s="20">
        <f t="shared" si="9"/>
        <v>1.0000000000000001E-5</v>
      </c>
      <c r="Q73" s="21">
        <v>270</v>
      </c>
      <c r="R73" s="22">
        <f t="shared" si="10"/>
        <v>2.7000000000000001E-3</v>
      </c>
      <c r="S73" s="23">
        <f t="shared" si="11"/>
        <v>2.7000000000000001E-3</v>
      </c>
      <c r="T73" s="49"/>
      <c r="U73" s="52"/>
      <c r="V73" s="52"/>
      <c r="W73" s="52"/>
      <c r="X73" s="43"/>
      <c r="Y73" s="43"/>
    </row>
    <row r="74" spans="1:25" x14ac:dyDescent="0.25">
      <c r="A74" s="24" t="s">
        <v>88</v>
      </c>
      <c r="B74" s="16" t="s">
        <v>53</v>
      </c>
      <c r="C74" s="28"/>
      <c r="D74" s="26"/>
      <c r="E74" s="26"/>
      <c r="F74" s="27"/>
      <c r="G74" s="25"/>
      <c r="H74" s="26"/>
      <c r="I74" s="26">
        <v>5.2499999999999998E-2</v>
      </c>
      <c r="J74" s="71"/>
      <c r="K74" s="26"/>
      <c r="L74" s="27"/>
      <c r="M74" s="20">
        <f t="shared" si="7"/>
        <v>0</v>
      </c>
      <c r="N74" s="21">
        <v>200</v>
      </c>
      <c r="O74" s="22">
        <f t="shared" si="8"/>
        <v>0</v>
      </c>
      <c r="P74" s="20">
        <f t="shared" si="9"/>
        <v>5.2499999999999998E-2</v>
      </c>
      <c r="Q74" s="21">
        <v>270</v>
      </c>
      <c r="R74" s="22">
        <f t="shared" si="10"/>
        <v>14.174999999999999</v>
      </c>
      <c r="S74" s="23">
        <f t="shared" si="11"/>
        <v>14.174999999999999</v>
      </c>
      <c r="T74" s="49"/>
      <c r="U74" s="52">
        <v>155</v>
      </c>
      <c r="V74" s="52">
        <f t="shared" ref="V74:V84" si="16">M74*U74</f>
        <v>0</v>
      </c>
      <c r="W74" s="52">
        <f t="shared" ref="W74:W84" si="17">P74*U74</f>
        <v>8.1374999999999993</v>
      </c>
      <c r="X74" s="43"/>
      <c r="Y74" s="43"/>
    </row>
    <row r="75" spans="1:25" x14ac:dyDescent="0.25">
      <c r="A75" s="24" t="s">
        <v>89</v>
      </c>
      <c r="B75" s="16" t="s">
        <v>53</v>
      </c>
      <c r="C75" s="28"/>
      <c r="D75" s="26"/>
      <c r="E75" s="26"/>
      <c r="F75" s="27"/>
      <c r="G75" s="25"/>
      <c r="H75" s="26"/>
      <c r="I75" s="26"/>
      <c r="J75" s="71">
        <v>6.4299999999999996E-2</v>
      </c>
      <c r="K75" s="26"/>
      <c r="L75" s="27"/>
      <c r="M75" s="20">
        <f t="shared" si="7"/>
        <v>0</v>
      </c>
      <c r="N75" s="21">
        <v>200</v>
      </c>
      <c r="O75" s="22">
        <f t="shared" si="8"/>
        <v>0</v>
      </c>
      <c r="P75" s="20">
        <f t="shared" si="9"/>
        <v>6.4299999999999996E-2</v>
      </c>
      <c r="Q75" s="21">
        <v>270</v>
      </c>
      <c r="R75" s="22">
        <f t="shared" si="10"/>
        <v>17.361000000000001</v>
      </c>
      <c r="S75" s="23">
        <f t="shared" si="11"/>
        <v>17.361000000000001</v>
      </c>
      <c r="T75" s="49"/>
      <c r="U75" s="52">
        <v>270</v>
      </c>
      <c r="V75" s="52">
        <f t="shared" si="16"/>
        <v>0</v>
      </c>
      <c r="W75" s="52">
        <f t="shared" si="17"/>
        <v>17.361000000000001</v>
      </c>
      <c r="X75" s="43"/>
      <c r="Y75" s="43"/>
    </row>
    <row r="76" spans="1:25" x14ac:dyDescent="0.25">
      <c r="A76" s="24" t="s">
        <v>78</v>
      </c>
      <c r="B76" s="16" t="s">
        <v>53</v>
      </c>
      <c r="C76" s="28"/>
      <c r="D76" s="26"/>
      <c r="E76" s="26"/>
      <c r="F76" s="27">
        <v>2.5000000000000001E-2</v>
      </c>
      <c r="G76" s="25"/>
      <c r="H76" s="26"/>
      <c r="I76" s="26"/>
      <c r="J76" s="71">
        <v>1.14E-2</v>
      </c>
      <c r="K76" s="26"/>
      <c r="L76" s="27">
        <v>1.4999999999999999E-2</v>
      </c>
      <c r="M76" s="20">
        <f t="shared" si="7"/>
        <v>2.5000000000000001E-2</v>
      </c>
      <c r="N76" s="21">
        <v>200</v>
      </c>
      <c r="O76" s="22">
        <f t="shared" si="8"/>
        <v>5</v>
      </c>
      <c r="P76" s="20">
        <f t="shared" si="9"/>
        <v>2.64E-2</v>
      </c>
      <c r="Q76" s="21">
        <v>270</v>
      </c>
      <c r="R76" s="22">
        <f t="shared" si="10"/>
        <v>7.1280000000000001</v>
      </c>
      <c r="S76" s="23">
        <f t="shared" si="11"/>
        <v>12.128</v>
      </c>
      <c r="T76" s="49"/>
      <c r="U76" s="52">
        <v>89.5</v>
      </c>
      <c r="V76" s="52">
        <f t="shared" si="16"/>
        <v>2.2375000000000003</v>
      </c>
      <c r="W76" s="52">
        <f t="shared" si="17"/>
        <v>2.3628</v>
      </c>
      <c r="X76" s="43"/>
      <c r="Y76" s="43"/>
    </row>
    <row r="77" spans="1:25" x14ac:dyDescent="0.25">
      <c r="A77" s="24" t="s">
        <v>107</v>
      </c>
      <c r="B77" s="16" t="s">
        <v>53</v>
      </c>
      <c r="C77" s="28"/>
      <c r="D77" s="26"/>
      <c r="E77" s="26"/>
      <c r="F77" s="27"/>
      <c r="G77" s="25"/>
      <c r="H77" s="26"/>
      <c r="I77" s="26"/>
      <c r="J77" s="71">
        <v>4.3E-3</v>
      </c>
      <c r="K77" s="26"/>
      <c r="L77" s="27"/>
      <c r="M77" s="20">
        <f t="shared" si="7"/>
        <v>0</v>
      </c>
      <c r="N77" s="21">
        <v>200</v>
      </c>
      <c r="O77" s="22">
        <f t="shared" si="8"/>
        <v>0</v>
      </c>
      <c r="P77" s="20">
        <f t="shared" si="9"/>
        <v>4.3E-3</v>
      </c>
      <c r="Q77" s="21">
        <v>270</v>
      </c>
      <c r="R77" s="22">
        <f t="shared" si="10"/>
        <v>1.161</v>
      </c>
      <c r="S77" s="23">
        <f t="shared" si="11"/>
        <v>1.161</v>
      </c>
      <c r="T77" s="49"/>
      <c r="U77" s="52">
        <v>435</v>
      </c>
      <c r="V77" s="52">
        <f t="shared" si="16"/>
        <v>0</v>
      </c>
      <c r="W77" s="52">
        <f t="shared" si="17"/>
        <v>1.8705000000000001</v>
      </c>
      <c r="X77" s="43"/>
      <c r="Y77" s="43"/>
    </row>
    <row r="78" spans="1:25" x14ac:dyDescent="0.25">
      <c r="A78" s="24" t="s">
        <v>117</v>
      </c>
      <c r="B78" s="16" t="s">
        <v>53</v>
      </c>
      <c r="C78" s="28"/>
      <c r="D78" s="26"/>
      <c r="E78" s="26"/>
      <c r="F78" s="27"/>
      <c r="G78" s="25"/>
      <c r="H78" s="26"/>
      <c r="I78" s="26"/>
      <c r="J78" s="71">
        <v>8.6E-3</v>
      </c>
      <c r="K78" s="26"/>
      <c r="L78" s="27"/>
      <c r="M78" s="20">
        <f t="shared" si="7"/>
        <v>0</v>
      </c>
      <c r="N78" s="21">
        <v>200</v>
      </c>
      <c r="O78" s="22">
        <f t="shared" si="8"/>
        <v>0</v>
      </c>
      <c r="P78" s="20">
        <f t="shared" si="9"/>
        <v>8.6E-3</v>
      </c>
      <c r="Q78" s="21">
        <v>270</v>
      </c>
      <c r="R78" s="22">
        <f t="shared" si="10"/>
        <v>2.3220000000000001</v>
      </c>
      <c r="S78" s="23">
        <f t="shared" si="11"/>
        <v>2.3220000000000001</v>
      </c>
      <c r="T78" s="49"/>
      <c r="U78" s="52">
        <v>127</v>
      </c>
      <c r="V78" s="52">
        <f t="shared" si="16"/>
        <v>0</v>
      </c>
      <c r="W78" s="52">
        <f t="shared" si="17"/>
        <v>1.0922000000000001</v>
      </c>
      <c r="X78" s="43"/>
      <c r="Y78" s="43"/>
    </row>
    <row r="79" spans="1:25" x14ac:dyDescent="0.25">
      <c r="A79" s="24" t="s">
        <v>92</v>
      </c>
      <c r="B79" s="16" t="s">
        <v>53</v>
      </c>
      <c r="C79" s="28"/>
      <c r="D79" s="26"/>
      <c r="E79" s="26"/>
      <c r="F79" s="27"/>
      <c r="G79" s="25"/>
      <c r="H79" s="26"/>
      <c r="I79" s="26"/>
      <c r="J79" s="71">
        <v>1.0699999999999999E-2</v>
      </c>
      <c r="K79" s="26"/>
      <c r="L79" s="27"/>
      <c r="M79" s="20">
        <f t="shared" si="7"/>
        <v>0</v>
      </c>
      <c r="N79" s="21">
        <v>200</v>
      </c>
      <c r="O79" s="22">
        <f t="shared" si="8"/>
        <v>0</v>
      </c>
      <c r="P79" s="20">
        <f t="shared" si="9"/>
        <v>1.0699999999999999E-2</v>
      </c>
      <c r="Q79" s="21">
        <v>270</v>
      </c>
      <c r="R79" s="22">
        <f t="shared" si="10"/>
        <v>2.8889999999999998</v>
      </c>
      <c r="S79" s="23">
        <f t="shared" si="11"/>
        <v>2.8889999999999998</v>
      </c>
      <c r="T79" s="49"/>
      <c r="U79" s="52">
        <v>220</v>
      </c>
      <c r="V79" s="52">
        <f t="shared" si="16"/>
        <v>0</v>
      </c>
      <c r="W79" s="52">
        <f t="shared" si="17"/>
        <v>2.3540000000000001</v>
      </c>
      <c r="X79" s="43"/>
      <c r="Y79" s="43"/>
    </row>
    <row r="80" spans="1:25" x14ac:dyDescent="0.25">
      <c r="A80" s="24" t="s">
        <v>91</v>
      </c>
      <c r="B80" s="16" t="s">
        <v>53</v>
      </c>
      <c r="C80" s="28"/>
      <c r="D80" s="26"/>
      <c r="E80" s="26"/>
      <c r="F80" s="27"/>
      <c r="G80" s="25"/>
      <c r="H80" s="26"/>
      <c r="I80" s="26"/>
      <c r="J80" s="71">
        <v>3.2000000000000002E-3</v>
      </c>
      <c r="K80" s="26"/>
      <c r="L80" s="27"/>
      <c r="M80" s="20">
        <f t="shared" si="7"/>
        <v>0</v>
      </c>
      <c r="N80" s="21">
        <v>200</v>
      </c>
      <c r="O80" s="22">
        <f t="shared" si="8"/>
        <v>0</v>
      </c>
      <c r="P80" s="20">
        <f t="shared" si="9"/>
        <v>3.2000000000000002E-3</v>
      </c>
      <c r="Q80" s="21">
        <v>270</v>
      </c>
      <c r="R80" s="22">
        <f t="shared" si="10"/>
        <v>0.86399999999999999</v>
      </c>
      <c r="S80" s="23">
        <f t="shared" si="11"/>
        <v>0.86399999999999999</v>
      </c>
      <c r="T80" s="49"/>
      <c r="U80" s="52">
        <v>44</v>
      </c>
      <c r="V80" s="52">
        <f t="shared" si="16"/>
        <v>0</v>
      </c>
      <c r="W80" s="52">
        <f t="shared" si="17"/>
        <v>0.14080000000000001</v>
      </c>
      <c r="X80" s="43"/>
      <c r="Y80" s="43"/>
    </row>
    <row r="81" spans="1:25" x14ac:dyDescent="0.25">
      <c r="A81" s="24" t="s">
        <v>108</v>
      </c>
      <c r="B81" s="16" t="s">
        <v>53</v>
      </c>
      <c r="C81" s="28"/>
      <c r="D81" s="26"/>
      <c r="E81" s="26"/>
      <c r="F81" s="27"/>
      <c r="G81" s="25"/>
      <c r="H81" s="26"/>
      <c r="I81" s="26"/>
      <c r="J81" s="71"/>
      <c r="K81" s="26">
        <v>0.2</v>
      </c>
      <c r="L81" s="27"/>
      <c r="M81" s="20">
        <f t="shared" si="7"/>
        <v>0</v>
      </c>
      <c r="N81" s="21">
        <v>200</v>
      </c>
      <c r="O81" s="22">
        <f t="shared" si="8"/>
        <v>0</v>
      </c>
      <c r="P81" s="20">
        <f t="shared" si="9"/>
        <v>0.2</v>
      </c>
      <c r="Q81" s="21">
        <v>270</v>
      </c>
      <c r="R81" s="22">
        <f t="shared" si="10"/>
        <v>54</v>
      </c>
      <c r="S81" s="23">
        <f t="shared" si="11"/>
        <v>54</v>
      </c>
      <c r="T81" s="49"/>
      <c r="U81" s="52">
        <v>52</v>
      </c>
      <c r="V81" s="52">
        <f t="shared" si="16"/>
        <v>0</v>
      </c>
      <c r="W81" s="52">
        <f t="shared" si="17"/>
        <v>10.4</v>
      </c>
      <c r="X81" s="43"/>
      <c r="Y81" s="43"/>
    </row>
    <row r="82" spans="1:25" x14ac:dyDescent="0.25">
      <c r="A82" s="24" t="s">
        <v>95</v>
      </c>
      <c r="B82" s="16" t="s">
        <v>53</v>
      </c>
      <c r="C82" s="28"/>
      <c r="D82" s="26"/>
      <c r="E82" s="26"/>
      <c r="F82" s="27"/>
      <c r="G82" s="25"/>
      <c r="H82" s="26"/>
      <c r="I82" s="26"/>
      <c r="J82" s="71"/>
      <c r="K82" s="26"/>
      <c r="L82" s="27">
        <v>0.05</v>
      </c>
      <c r="M82" s="20">
        <f t="shared" si="7"/>
        <v>0</v>
      </c>
      <c r="N82" s="21">
        <v>200</v>
      </c>
      <c r="O82" s="22">
        <f t="shared" si="8"/>
        <v>0</v>
      </c>
      <c r="P82" s="20">
        <f t="shared" si="9"/>
        <v>0.05</v>
      </c>
      <c r="Q82" s="21">
        <v>270</v>
      </c>
      <c r="R82" s="22">
        <f t="shared" si="10"/>
        <v>13.5</v>
      </c>
      <c r="S82" s="23">
        <f t="shared" si="11"/>
        <v>13.5</v>
      </c>
      <c r="T82" s="49"/>
      <c r="U82" s="52">
        <v>48.7</v>
      </c>
      <c r="V82" s="52">
        <f t="shared" si="16"/>
        <v>0</v>
      </c>
      <c r="W82" s="52">
        <f t="shared" si="17"/>
        <v>2.4350000000000005</v>
      </c>
      <c r="X82" s="43"/>
      <c r="Y82" s="43"/>
    </row>
    <row r="83" spans="1:25" x14ac:dyDescent="0.25">
      <c r="A83" s="24" t="s">
        <v>132</v>
      </c>
      <c r="B83" s="16" t="s">
        <v>53</v>
      </c>
      <c r="C83" s="25"/>
      <c r="D83" s="26"/>
      <c r="E83" s="26"/>
      <c r="F83" s="27"/>
      <c r="G83" s="25"/>
      <c r="H83" s="26">
        <v>2E-3</v>
      </c>
      <c r="I83" s="26"/>
      <c r="J83" s="71"/>
      <c r="K83" s="26"/>
      <c r="L83" s="27"/>
      <c r="M83" s="20">
        <f t="shared" si="7"/>
        <v>0</v>
      </c>
      <c r="N83" s="21">
        <v>200</v>
      </c>
      <c r="O83" s="22">
        <f t="shared" si="8"/>
        <v>0</v>
      </c>
      <c r="P83" s="20">
        <f t="shared" si="9"/>
        <v>2E-3</v>
      </c>
      <c r="Q83" s="21">
        <v>270</v>
      </c>
      <c r="R83" s="22">
        <f t="shared" si="10"/>
        <v>0.54</v>
      </c>
      <c r="S83" s="23">
        <f t="shared" si="11"/>
        <v>0.54</v>
      </c>
      <c r="T83" s="49"/>
      <c r="U83" s="52">
        <v>486</v>
      </c>
      <c r="V83" s="52">
        <f t="shared" si="16"/>
        <v>0</v>
      </c>
      <c r="W83" s="52">
        <f t="shared" si="17"/>
        <v>0.97199999999999998</v>
      </c>
      <c r="X83" s="43"/>
      <c r="Y83" s="43"/>
    </row>
    <row r="84" spans="1:25" ht="15.75" thickBot="1" x14ac:dyDescent="0.3">
      <c r="A84" s="32" t="s">
        <v>151</v>
      </c>
      <c r="B84" s="45" t="s">
        <v>53</v>
      </c>
      <c r="C84" s="33"/>
      <c r="D84" s="34"/>
      <c r="E84" s="34">
        <v>3.7999999999999999E-2</v>
      </c>
      <c r="F84" s="35"/>
      <c r="G84" s="33"/>
      <c r="H84" s="34"/>
      <c r="I84" s="34"/>
      <c r="J84" s="34"/>
      <c r="K84" s="34"/>
      <c r="L84" s="35"/>
      <c r="M84" s="39">
        <f t="shared" si="7"/>
        <v>3.7999999999999999E-2</v>
      </c>
      <c r="N84" s="21">
        <v>200</v>
      </c>
      <c r="O84" s="41">
        <f t="shared" si="8"/>
        <v>7.6</v>
      </c>
      <c r="P84" s="39">
        <f t="shared" si="9"/>
        <v>0</v>
      </c>
      <c r="Q84" s="21">
        <v>270</v>
      </c>
      <c r="R84" s="41">
        <f t="shared" si="10"/>
        <v>0</v>
      </c>
      <c r="S84" s="42">
        <f t="shared" si="11"/>
        <v>7.6</v>
      </c>
      <c r="T84" s="86"/>
      <c r="U84" s="52">
        <v>320</v>
      </c>
      <c r="V84" s="52">
        <f t="shared" si="16"/>
        <v>12.16</v>
      </c>
      <c r="W84" s="52">
        <f t="shared" si="17"/>
        <v>0</v>
      </c>
      <c r="X84" s="43"/>
      <c r="Y84" s="43"/>
    </row>
    <row r="85" spans="1:25" x14ac:dyDescent="0.25">
      <c r="A85" s="4"/>
      <c r="B85" s="4"/>
      <c r="C85" s="4"/>
      <c r="D85" s="4"/>
      <c r="E85" s="116"/>
      <c r="F85" s="116"/>
      <c r="G85" s="116"/>
      <c r="H85" s="116"/>
      <c r="I85" s="4"/>
      <c r="J85" s="4"/>
      <c r="K85" s="4"/>
      <c r="L85" s="4"/>
      <c r="M85" s="4"/>
      <c r="N85" s="4"/>
      <c r="O85" s="4"/>
      <c r="P85" s="4"/>
      <c r="Q85" s="4"/>
      <c r="R85" s="4"/>
      <c r="S85" s="36"/>
      <c r="T85" s="4"/>
      <c r="U85" s="52"/>
      <c r="V85" s="53">
        <f>SUM(V55:V84)</f>
        <v>73.281399999999991</v>
      </c>
      <c r="W85" s="53">
        <f>SUM(W55:W84)</f>
        <v>97.499542000000005</v>
      </c>
    </row>
    <row r="86" spans="1:25" x14ac:dyDescent="0.25">
      <c r="A86" s="4" t="s">
        <v>54</v>
      </c>
      <c r="B86" s="4"/>
      <c r="C86" s="4"/>
      <c r="D86" s="4"/>
      <c r="E86" s="117" t="s">
        <v>55</v>
      </c>
      <c r="F86" s="117"/>
      <c r="G86" s="117"/>
      <c r="H86" s="11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51"/>
      <c r="V86" s="51"/>
      <c r="W86" s="53">
        <f>V85+W85</f>
        <v>170.78094199999998</v>
      </c>
    </row>
  </sheetData>
  <mergeCells count="52">
    <mergeCell ref="C1:L1"/>
    <mergeCell ref="M1:P1"/>
    <mergeCell ref="C2:K2"/>
    <mergeCell ref="M2:P2"/>
    <mergeCell ref="C3:J3"/>
    <mergeCell ref="M3:P3"/>
    <mergeCell ref="A4:A6"/>
    <mergeCell ref="B4:B6"/>
    <mergeCell ref="C4:F4"/>
    <mergeCell ref="G4:L4"/>
    <mergeCell ref="M4:O5"/>
    <mergeCell ref="K5:K6"/>
    <mergeCell ref="L5:L6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E39:H39"/>
    <mergeCell ref="E40:H40"/>
    <mergeCell ref="C48:L48"/>
    <mergeCell ref="M48:P48"/>
    <mergeCell ref="C49:K49"/>
    <mergeCell ref="M49:P49"/>
    <mergeCell ref="C50:J50"/>
    <mergeCell ref="M50:P50"/>
    <mergeCell ref="A51:A53"/>
    <mergeCell ref="B51:B53"/>
    <mergeCell ref="C51:F51"/>
    <mergeCell ref="G51:L51"/>
    <mergeCell ref="M51:O52"/>
    <mergeCell ref="P51:R52"/>
    <mergeCell ref="K52:K53"/>
    <mergeCell ref="L52:L53"/>
    <mergeCell ref="E85:H85"/>
    <mergeCell ref="E86:H86"/>
    <mergeCell ref="S51:S53"/>
    <mergeCell ref="T51:T53"/>
    <mergeCell ref="C52:C53"/>
    <mergeCell ref="D52:D53"/>
    <mergeCell ref="E52:E53"/>
    <mergeCell ref="F52:F53"/>
    <mergeCell ref="G52:G53"/>
    <mergeCell ref="H52:H53"/>
    <mergeCell ref="I52:I53"/>
    <mergeCell ref="J52:J53"/>
  </mergeCells>
  <pageMargins left="0.7" right="0.7" top="0.75" bottom="0.75" header="0.3" footer="0.3"/>
  <pageSetup paperSize="9" scale="69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Y85"/>
  <sheetViews>
    <sheetView zoomScale="120" zoomScaleNormal="120" workbookViewId="0">
      <selection activeCell="J59" sqref="J59"/>
    </sheetView>
  </sheetViews>
  <sheetFormatPr defaultRowHeight="15" x14ac:dyDescent="0.25"/>
  <cols>
    <col min="1" max="1" width="20" customWidth="1"/>
    <col min="2" max="2" width="3.42578125" customWidth="1"/>
    <col min="6" max="6" width="9.140625" customWidth="1"/>
    <col min="11" max="11" width="9.140625" customWidth="1"/>
  </cols>
  <sheetData>
    <row r="1" spans="1:25" x14ac:dyDescent="0.25">
      <c r="A1" s="79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230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145</v>
      </c>
      <c r="D5" s="124" t="s">
        <v>9</v>
      </c>
      <c r="E5" s="124" t="s">
        <v>63</v>
      </c>
      <c r="F5" s="126" t="s">
        <v>24</v>
      </c>
      <c r="G5" s="134" t="s">
        <v>233</v>
      </c>
      <c r="H5" s="124" t="s">
        <v>25</v>
      </c>
      <c r="I5" s="124" t="s">
        <v>20</v>
      </c>
      <c r="J5" s="124" t="s">
        <v>152</v>
      </c>
      <c r="K5" s="124" t="s">
        <v>5</v>
      </c>
      <c r="L5" s="126" t="s">
        <v>44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5"/>
      <c r="F6" s="127"/>
      <c r="G6" s="135"/>
      <c r="H6" s="125"/>
      <c r="I6" s="125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57</v>
      </c>
      <c r="D7" s="10" t="s">
        <v>49</v>
      </c>
      <c r="E7" s="10" t="s">
        <v>232</v>
      </c>
      <c r="F7" s="37" t="s">
        <v>56</v>
      </c>
      <c r="G7" s="38" t="s">
        <v>234</v>
      </c>
      <c r="H7" s="10" t="s">
        <v>50</v>
      </c>
      <c r="I7" s="10" t="s">
        <v>51</v>
      </c>
      <c r="J7" s="10" t="s">
        <v>148</v>
      </c>
      <c r="K7" s="10" t="s">
        <v>49</v>
      </c>
      <c r="L7" s="37" t="s">
        <v>228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96</v>
      </c>
      <c r="B8" s="16" t="s">
        <v>97</v>
      </c>
      <c r="C8" s="17">
        <v>0.10340000000000001</v>
      </c>
      <c r="D8" s="18"/>
      <c r="E8" s="18"/>
      <c r="F8" s="19">
        <v>5.1999999999999998E-3</v>
      </c>
      <c r="G8" s="17"/>
      <c r="H8" s="18"/>
      <c r="I8" s="18"/>
      <c r="J8" s="18"/>
      <c r="K8" s="18"/>
      <c r="L8" s="19"/>
      <c r="M8" s="20">
        <f>C8+D8+E8+F8</f>
        <v>0.1086</v>
      </c>
      <c r="N8" s="21">
        <v>140</v>
      </c>
      <c r="O8" s="22">
        <f>M8*N8</f>
        <v>15.204000000000001</v>
      </c>
      <c r="P8" s="20">
        <f>G8+H8+I8+J8+K8+L8</f>
        <v>0</v>
      </c>
      <c r="Q8" s="21">
        <v>240</v>
      </c>
      <c r="R8" s="22">
        <f>P8*Q8</f>
        <v>0</v>
      </c>
      <c r="S8" s="23">
        <f>O8+R8</f>
        <v>15.204000000000001</v>
      </c>
      <c r="T8" s="48"/>
      <c r="U8" s="52">
        <v>187.5</v>
      </c>
      <c r="V8" s="52">
        <f>M8*U8</f>
        <v>20.362500000000001</v>
      </c>
      <c r="W8" s="52">
        <f>P8*U8</f>
        <v>0</v>
      </c>
      <c r="X8" s="43"/>
      <c r="Y8" s="43"/>
    </row>
    <row r="9" spans="1:25" x14ac:dyDescent="0.25">
      <c r="A9" s="24" t="s">
        <v>74</v>
      </c>
      <c r="B9" s="16" t="s">
        <v>53</v>
      </c>
      <c r="C9" s="25">
        <v>3.8800000000000001E-2</v>
      </c>
      <c r="D9" s="26">
        <v>0.05</v>
      </c>
      <c r="E9" s="26"/>
      <c r="F9" s="27"/>
      <c r="G9" s="25"/>
      <c r="H9" s="26"/>
      <c r="I9" s="26"/>
      <c r="J9" s="26"/>
      <c r="K9" s="26"/>
      <c r="L9" s="27"/>
      <c r="M9" s="20">
        <f t="shared" ref="M9:M36" si="0">C9+D9+E9+F9</f>
        <v>8.8800000000000004E-2</v>
      </c>
      <c r="N9" s="21">
        <v>140</v>
      </c>
      <c r="O9" s="22">
        <f t="shared" ref="O9:O36" si="1">M9*N9</f>
        <v>12.432</v>
      </c>
      <c r="P9" s="20">
        <f t="shared" ref="P9:P36" si="2">G9+H9+I9+J9+K9+L9</f>
        <v>0</v>
      </c>
      <c r="Q9" s="21">
        <v>240</v>
      </c>
      <c r="R9" s="22">
        <f t="shared" ref="R9:R36" si="3">P9*Q9</f>
        <v>0</v>
      </c>
      <c r="S9" s="23">
        <f t="shared" ref="S9:S36" si="4">O9+R9</f>
        <v>12.432</v>
      </c>
      <c r="T9" s="49"/>
      <c r="U9" s="52">
        <v>70</v>
      </c>
      <c r="V9" s="52">
        <f t="shared" ref="V9:V30" si="5">M9*U9</f>
        <v>6.2160000000000002</v>
      </c>
      <c r="W9" s="52">
        <f t="shared" ref="W9:W30" si="6">P9*U9</f>
        <v>0</v>
      </c>
      <c r="X9" s="43"/>
      <c r="Y9" s="43"/>
    </row>
    <row r="10" spans="1:25" x14ac:dyDescent="0.25">
      <c r="A10" s="24" t="s">
        <v>76</v>
      </c>
      <c r="B10" s="16" t="s">
        <v>53</v>
      </c>
      <c r="C10" s="25">
        <v>1.8100000000000002E-2</v>
      </c>
      <c r="D10" s="26"/>
      <c r="E10" s="26"/>
      <c r="F10" s="27">
        <v>2.5000000000000001E-3</v>
      </c>
      <c r="G10" s="25"/>
      <c r="H10" s="26">
        <v>5.0000000000000001E-3</v>
      </c>
      <c r="I10" s="26">
        <v>8.0999999999999996E-3</v>
      </c>
      <c r="J10" s="26"/>
      <c r="K10" s="26"/>
      <c r="L10" s="27"/>
      <c r="M10" s="20">
        <f t="shared" si="0"/>
        <v>2.06E-2</v>
      </c>
      <c r="N10" s="21">
        <v>140</v>
      </c>
      <c r="O10" s="22">
        <f t="shared" si="1"/>
        <v>2.8839999999999999</v>
      </c>
      <c r="P10" s="20">
        <f t="shared" si="2"/>
        <v>1.3100000000000001E-2</v>
      </c>
      <c r="Q10" s="21">
        <v>240</v>
      </c>
      <c r="R10" s="22">
        <f t="shared" si="3"/>
        <v>3.1440000000000001</v>
      </c>
      <c r="S10" s="23">
        <f t="shared" si="4"/>
        <v>6.0280000000000005</v>
      </c>
      <c r="T10" s="49"/>
      <c r="U10" s="52">
        <v>622.52</v>
      </c>
      <c r="V10" s="52">
        <f t="shared" si="5"/>
        <v>12.823912</v>
      </c>
      <c r="W10" s="52">
        <f t="shared" si="6"/>
        <v>8.1550119999999993</v>
      </c>
      <c r="X10" s="43"/>
      <c r="Y10" s="43"/>
    </row>
    <row r="11" spans="1:25" x14ac:dyDescent="0.25">
      <c r="A11" s="24" t="s">
        <v>84</v>
      </c>
      <c r="B11" s="16" t="s">
        <v>53</v>
      </c>
      <c r="C11" s="25">
        <v>8.0000000000000004E-4</v>
      </c>
      <c r="D11" s="26"/>
      <c r="E11" s="26"/>
      <c r="F11" s="27">
        <v>2.0000000000000001E-4</v>
      </c>
      <c r="G11" s="25"/>
      <c r="H11" s="26">
        <v>1E-3</v>
      </c>
      <c r="I11" s="26">
        <v>1E-3</v>
      </c>
      <c r="J11" s="26">
        <v>1E-3</v>
      </c>
      <c r="K11" s="26"/>
      <c r="L11" s="27"/>
      <c r="M11" s="20">
        <f t="shared" si="0"/>
        <v>1E-3</v>
      </c>
      <c r="N11" s="21">
        <v>140</v>
      </c>
      <c r="O11" s="22">
        <f t="shared" si="1"/>
        <v>0.14000000000000001</v>
      </c>
      <c r="P11" s="20">
        <f t="shared" si="2"/>
        <v>3.0000000000000001E-3</v>
      </c>
      <c r="Q11" s="21">
        <v>240</v>
      </c>
      <c r="R11" s="22">
        <f t="shared" si="3"/>
        <v>0.72</v>
      </c>
      <c r="S11" s="23">
        <f t="shared" si="4"/>
        <v>0.86</v>
      </c>
      <c r="T11" s="49"/>
      <c r="U11" s="52">
        <v>19</v>
      </c>
      <c r="V11" s="52">
        <f t="shared" si="5"/>
        <v>1.9E-2</v>
      </c>
      <c r="W11" s="52">
        <f t="shared" si="6"/>
        <v>5.7000000000000002E-2</v>
      </c>
      <c r="X11" s="43"/>
      <c r="Y11" s="43"/>
    </row>
    <row r="12" spans="1:25" x14ac:dyDescent="0.25">
      <c r="A12" s="24" t="s">
        <v>100</v>
      </c>
      <c r="B12" s="16" t="s">
        <v>53</v>
      </c>
      <c r="C12" s="25"/>
      <c r="D12" s="26">
        <v>2E-3</v>
      </c>
      <c r="E12" s="26"/>
      <c r="F12" s="27"/>
      <c r="G12" s="25"/>
      <c r="H12" s="26"/>
      <c r="I12" s="26"/>
      <c r="J12" s="26"/>
      <c r="K12" s="26"/>
      <c r="L12" s="27"/>
      <c r="M12" s="20">
        <f t="shared" si="0"/>
        <v>2E-3</v>
      </c>
      <c r="N12" s="21">
        <v>140</v>
      </c>
      <c r="O12" s="22">
        <f t="shared" si="1"/>
        <v>0.28000000000000003</v>
      </c>
      <c r="P12" s="20">
        <f t="shared" si="2"/>
        <v>0</v>
      </c>
      <c r="Q12" s="21">
        <v>240</v>
      </c>
      <c r="R12" s="22">
        <f t="shared" si="3"/>
        <v>0</v>
      </c>
      <c r="S12" s="23">
        <f t="shared" si="4"/>
        <v>0.28000000000000003</v>
      </c>
      <c r="T12" s="49"/>
      <c r="U12" s="52">
        <v>348</v>
      </c>
      <c r="V12" s="52">
        <f t="shared" si="5"/>
        <v>0.69600000000000006</v>
      </c>
      <c r="W12" s="52">
        <f t="shared" si="6"/>
        <v>0</v>
      </c>
      <c r="X12" s="43"/>
      <c r="Y12" s="43"/>
    </row>
    <row r="13" spans="1:25" x14ac:dyDescent="0.25">
      <c r="A13" s="24" t="s">
        <v>75</v>
      </c>
      <c r="B13" s="16" t="s">
        <v>53</v>
      </c>
      <c r="C13" s="25"/>
      <c r="D13" s="26">
        <v>1.4999999999999999E-2</v>
      </c>
      <c r="E13" s="26"/>
      <c r="F13" s="27">
        <v>4.3E-3</v>
      </c>
      <c r="G13" s="25"/>
      <c r="H13" s="26">
        <v>1.6000000000000001E-3</v>
      </c>
      <c r="I13" s="26"/>
      <c r="J13" s="26"/>
      <c r="K13" s="26">
        <v>1.4999999999999999E-2</v>
      </c>
      <c r="L13" s="27"/>
      <c r="M13" s="20">
        <f t="shared" si="0"/>
        <v>1.9299999999999998E-2</v>
      </c>
      <c r="N13" s="21">
        <v>140</v>
      </c>
      <c r="O13" s="22">
        <f t="shared" si="1"/>
        <v>2.7019999999999995</v>
      </c>
      <c r="P13" s="20">
        <f t="shared" si="2"/>
        <v>1.66E-2</v>
      </c>
      <c r="Q13" s="21">
        <v>240</v>
      </c>
      <c r="R13" s="22">
        <f t="shared" si="3"/>
        <v>3.984</v>
      </c>
      <c r="S13" s="23">
        <f t="shared" si="4"/>
        <v>6.6859999999999999</v>
      </c>
      <c r="T13" s="49"/>
      <c r="U13" s="52">
        <v>85</v>
      </c>
      <c r="V13" s="52">
        <f t="shared" si="5"/>
        <v>1.6404999999999998</v>
      </c>
      <c r="W13" s="52">
        <f t="shared" si="6"/>
        <v>1.411</v>
      </c>
      <c r="X13" s="43"/>
      <c r="Y13" s="43"/>
    </row>
    <row r="14" spans="1:25" x14ac:dyDescent="0.25">
      <c r="A14" s="24" t="s">
        <v>95</v>
      </c>
      <c r="B14" s="16" t="s">
        <v>53</v>
      </c>
      <c r="C14" s="28"/>
      <c r="D14" s="29"/>
      <c r="E14" s="26">
        <v>0.02</v>
      </c>
      <c r="F14" s="27"/>
      <c r="G14" s="25"/>
      <c r="H14" s="26"/>
      <c r="I14" s="26"/>
      <c r="J14" s="26"/>
      <c r="K14" s="26"/>
      <c r="L14" s="27">
        <v>0.06</v>
      </c>
      <c r="M14" s="20">
        <f t="shared" si="0"/>
        <v>0.02</v>
      </c>
      <c r="N14" s="21">
        <v>140</v>
      </c>
      <c r="O14" s="22">
        <f t="shared" si="1"/>
        <v>2.8000000000000003</v>
      </c>
      <c r="P14" s="20">
        <f t="shared" si="2"/>
        <v>0.06</v>
      </c>
      <c r="Q14" s="21">
        <v>240</v>
      </c>
      <c r="R14" s="22">
        <f t="shared" si="3"/>
        <v>14.399999999999999</v>
      </c>
      <c r="S14" s="23">
        <f t="shared" si="4"/>
        <v>17.2</v>
      </c>
      <c r="T14" s="49"/>
      <c r="U14" s="52">
        <v>48.7</v>
      </c>
      <c r="V14" s="52">
        <f t="shared" si="5"/>
        <v>0.97400000000000009</v>
      </c>
      <c r="W14" s="52">
        <f t="shared" si="6"/>
        <v>2.9220000000000002</v>
      </c>
      <c r="X14" s="43"/>
      <c r="Y14" s="43"/>
    </row>
    <row r="15" spans="1:25" x14ac:dyDescent="0.25">
      <c r="A15" s="24" t="s">
        <v>231</v>
      </c>
      <c r="B15" s="16" t="s">
        <v>53</v>
      </c>
      <c r="C15" s="28"/>
      <c r="D15" s="29"/>
      <c r="E15" s="26">
        <v>0.15</v>
      </c>
      <c r="F15" s="27"/>
      <c r="G15" s="25"/>
      <c r="H15" s="26"/>
      <c r="I15" s="26"/>
      <c r="J15" s="26"/>
      <c r="K15" s="26"/>
      <c r="L15" s="27"/>
      <c r="M15" s="20">
        <f t="shared" si="0"/>
        <v>0.15</v>
      </c>
      <c r="N15" s="21">
        <v>140</v>
      </c>
      <c r="O15" s="22">
        <f t="shared" si="1"/>
        <v>21</v>
      </c>
      <c r="P15" s="20">
        <f t="shared" si="2"/>
        <v>0</v>
      </c>
      <c r="Q15" s="21">
        <v>240</v>
      </c>
      <c r="R15" s="22">
        <f t="shared" si="3"/>
        <v>0</v>
      </c>
      <c r="S15" s="23">
        <f t="shared" si="4"/>
        <v>21</v>
      </c>
      <c r="T15" s="49"/>
      <c r="U15" s="52">
        <v>105</v>
      </c>
      <c r="V15" s="52">
        <f t="shared" si="5"/>
        <v>15.75</v>
      </c>
      <c r="W15" s="52">
        <f t="shared" si="6"/>
        <v>0</v>
      </c>
      <c r="X15" s="43"/>
      <c r="Y15" s="43"/>
    </row>
    <row r="16" spans="1:25" x14ac:dyDescent="0.25">
      <c r="A16" s="24" t="s">
        <v>91</v>
      </c>
      <c r="B16" s="16" t="s">
        <v>53</v>
      </c>
      <c r="C16" s="28"/>
      <c r="D16" s="26"/>
      <c r="E16" s="26"/>
      <c r="F16" s="27">
        <v>3.2399999999999998E-2</v>
      </c>
      <c r="G16" s="25"/>
      <c r="H16" s="26"/>
      <c r="I16" s="26"/>
      <c r="J16" s="26">
        <v>1.29E-2</v>
      </c>
      <c r="K16" s="26"/>
      <c r="L16" s="27"/>
      <c r="M16" s="20">
        <f t="shared" si="0"/>
        <v>3.2399999999999998E-2</v>
      </c>
      <c r="N16" s="21">
        <v>140</v>
      </c>
      <c r="O16" s="22">
        <f t="shared" si="1"/>
        <v>4.5359999999999996</v>
      </c>
      <c r="P16" s="20">
        <f t="shared" si="2"/>
        <v>1.29E-2</v>
      </c>
      <c r="Q16" s="21">
        <v>240</v>
      </c>
      <c r="R16" s="22">
        <f t="shared" si="3"/>
        <v>3.0960000000000001</v>
      </c>
      <c r="S16" s="23">
        <f t="shared" si="4"/>
        <v>7.6319999999999997</v>
      </c>
      <c r="T16" s="49"/>
      <c r="U16" s="52">
        <v>44</v>
      </c>
      <c r="V16" s="52">
        <f t="shared" si="5"/>
        <v>1.4256</v>
      </c>
      <c r="W16" s="52">
        <f t="shared" si="6"/>
        <v>0.56759999999999999</v>
      </c>
      <c r="X16" s="43"/>
      <c r="Y16" s="43"/>
    </row>
    <row r="17" spans="1:25" x14ac:dyDescent="0.25">
      <c r="A17" s="24" t="s">
        <v>122</v>
      </c>
      <c r="B17" s="16" t="s">
        <v>53</v>
      </c>
      <c r="C17" s="28"/>
      <c r="D17" s="26"/>
      <c r="E17" s="26"/>
      <c r="F17" s="87">
        <v>3.3E-4</v>
      </c>
      <c r="G17" s="25"/>
      <c r="H17" s="26"/>
      <c r="I17" s="26"/>
      <c r="J17" s="26"/>
      <c r="K17" s="26"/>
      <c r="L17" s="27"/>
      <c r="M17" s="20">
        <f t="shared" si="0"/>
        <v>3.3E-4</v>
      </c>
      <c r="N17" s="21">
        <v>140</v>
      </c>
      <c r="O17" s="22">
        <f t="shared" si="1"/>
        <v>4.6199999999999998E-2</v>
      </c>
      <c r="P17" s="20">
        <f t="shared" si="2"/>
        <v>0</v>
      </c>
      <c r="Q17" s="21">
        <v>240</v>
      </c>
      <c r="R17" s="22">
        <f t="shared" si="3"/>
        <v>0</v>
      </c>
      <c r="S17" s="23">
        <f t="shared" si="4"/>
        <v>4.6199999999999998E-2</v>
      </c>
      <c r="T17" s="49"/>
      <c r="U17" s="52">
        <v>400</v>
      </c>
      <c r="V17" s="52">
        <f t="shared" si="5"/>
        <v>0.13200000000000001</v>
      </c>
      <c r="W17" s="52">
        <f t="shared" si="6"/>
        <v>0</v>
      </c>
      <c r="X17" s="43"/>
      <c r="Y17" s="43"/>
    </row>
    <row r="18" spans="1:25" x14ac:dyDescent="0.25">
      <c r="A18" s="24" t="s">
        <v>102</v>
      </c>
      <c r="B18" s="16" t="s">
        <v>53</v>
      </c>
      <c r="C18" s="28"/>
      <c r="D18" s="26"/>
      <c r="E18" s="26"/>
      <c r="F18" s="27">
        <v>2.3800000000000002E-2</v>
      </c>
      <c r="G18" s="25"/>
      <c r="H18" s="26"/>
      <c r="I18" s="26"/>
      <c r="J18" s="26"/>
      <c r="K18" s="26"/>
      <c r="L18" s="27"/>
      <c r="M18" s="20">
        <f t="shared" si="0"/>
        <v>2.3800000000000002E-2</v>
      </c>
      <c r="N18" s="21">
        <v>140</v>
      </c>
      <c r="O18" s="22">
        <f t="shared" si="1"/>
        <v>3.3320000000000003</v>
      </c>
      <c r="P18" s="20">
        <f t="shared" si="2"/>
        <v>0</v>
      </c>
      <c r="Q18" s="21">
        <v>240</v>
      </c>
      <c r="R18" s="22">
        <f t="shared" si="3"/>
        <v>0</v>
      </c>
      <c r="S18" s="23">
        <f t="shared" si="4"/>
        <v>3.3320000000000003</v>
      </c>
      <c r="T18" s="49"/>
      <c r="U18" s="52">
        <v>300</v>
      </c>
      <c r="V18" s="52">
        <f t="shared" si="5"/>
        <v>7.1400000000000006</v>
      </c>
      <c r="W18" s="52">
        <f t="shared" si="6"/>
        <v>0</v>
      </c>
      <c r="X18" s="43"/>
      <c r="Y18" s="43"/>
    </row>
    <row r="19" spans="1:25" x14ac:dyDescent="0.25">
      <c r="A19" s="24" t="s">
        <v>83</v>
      </c>
      <c r="B19" s="16" t="s">
        <v>53</v>
      </c>
      <c r="C19" s="28"/>
      <c r="D19" s="26"/>
      <c r="E19" s="26"/>
      <c r="F19" s="27">
        <v>2.0000000000000001E-4</v>
      </c>
      <c r="G19" s="25"/>
      <c r="H19" s="26"/>
      <c r="I19" s="26"/>
      <c r="J19" s="26">
        <v>0.01</v>
      </c>
      <c r="K19" s="26"/>
      <c r="L19" s="27"/>
      <c r="M19" s="20">
        <f t="shared" si="0"/>
        <v>2.0000000000000001E-4</v>
      </c>
      <c r="N19" s="21">
        <v>140</v>
      </c>
      <c r="O19" s="22">
        <f t="shared" si="1"/>
        <v>2.8000000000000001E-2</v>
      </c>
      <c r="P19" s="20">
        <f t="shared" si="2"/>
        <v>0.01</v>
      </c>
      <c r="Q19" s="21">
        <v>240</v>
      </c>
      <c r="R19" s="22">
        <f t="shared" si="3"/>
        <v>2.4</v>
      </c>
      <c r="S19" s="23">
        <f t="shared" si="4"/>
        <v>2.4279999999999999</v>
      </c>
      <c r="T19" s="49"/>
      <c r="U19" s="52">
        <v>158</v>
      </c>
      <c r="V19" s="52">
        <f t="shared" si="5"/>
        <v>3.1600000000000003E-2</v>
      </c>
      <c r="W19" s="52">
        <f t="shared" si="6"/>
        <v>1.58</v>
      </c>
      <c r="X19" s="43"/>
      <c r="Y19" s="43"/>
    </row>
    <row r="20" spans="1:25" x14ac:dyDescent="0.25">
      <c r="A20" s="24" t="s">
        <v>126</v>
      </c>
      <c r="B20" s="16" t="s">
        <v>53</v>
      </c>
      <c r="C20" s="28"/>
      <c r="D20" s="26"/>
      <c r="E20" s="26"/>
      <c r="F20" s="27"/>
      <c r="G20" s="25">
        <v>0.1177</v>
      </c>
      <c r="H20" s="26"/>
      <c r="I20" s="26"/>
      <c r="J20" s="26"/>
      <c r="K20" s="26"/>
      <c r="L20" s="27"/>
      <c r="M20" s="20">
        <f t="shared" si="0"/>
        <v>0</v>
      </c>
      <c r="N20" s="21">
        <v>140</v>
      </c>
      <c r="O20" s="22">
        <f t="shared" si="1"/>
        <v>0</v>
      </c>
      <c r="P20" s="20">
        <f t="shared" si="2"/>
        <v>0.1177</v>
      </c>
      <c r="Q20" s="21">
        <v>240</v>
      </c>
      <c r="R20" s="22">
        <f t="shared" si="3"/>
        <v>28.248000000000001</v>
      </c>
      <c r="S20" s="23">
        <f t="shared" si="4"/>
        <v>28.248000000000001</v>
      </c>
      <c r="T20" s="49"/>
      <c r="U20" s="52">
        <v>107</v>
      </c>
      <c r="V20" s="52">
        <f t="shared" si="5"/>
        <v>0</v>
      </c>
      <c r="W20" s="52">
        <f t="shared" si="6"/>
        <v>12.5939</v>
      </c>
      <c r="X20" s="43"/>
      <c r="Y20" s="43"/>
    </row>
    <row r="21" spans="1:25" x14ac:dyDescent="0.25">
      <c r="A21" s="24" t="s">
        <v>106</v>
      </c>
      <c r="B21" s="16" t="s">
        <v>53</v>
      </c>
      <c r="C21" s="28"/>
      <c r="D21" s="26"/>
      <c r="E21" s="26"/>
      <c r="F21" s="27"/>
      <c r="G21" s="25"/>
      <c r="H21" s="26">
        <v>0.08</v>
      </c>
      <c r="I21" s="26"/>
      <c r="J21" s="26"/>
      <c r="K21" s="26"/>
      <c r="L21" s="27"/>
      <c r="M21" s="20">
        <f t="shared" si="0"/>
        <v>0</v>
      </c>
      <c r="N21" s="21">
        <v>140</v>
      </c>
      <c r="O21" s="22">
        <f t="shared" si="1"/>
        <v>0</v>
      </c>
      <c r="P21" s="20">
        <f t="shared" si="2"/>
        <v>0.08</v>
      </c>
      <c r="Q21" s="21">
        <v>240</v>
      </c>
      <c r="R21" s="22">
        <f t="shared" si="3"/>
        <v>19.2</v>
      </c>
      <c r="S21" s="23">
        <f t="shared" si="4"/>
        <v>19.2</v>
      </c>
      <c r="T21" s="49"/>
      <c r="U21" s="52">
        <v>37</v>
      </c>
      <c r="V21" s="52">
        <f t="shared" si="5"/>
        <v>0</v>
      </c>
      <c r="W21" s="52">
        <f t="shared" si="6"/>
        <v>2.96</v>
      </c>
      <c r="X21" s="43"/>
      <c r="Y21" s="43"/>
    </row>
    <row r="22" spans="1:25" x14ac:dyDescent="0.25">
      <c r="A22" s="24" t="s">
        <v>86</v>
      </c>
      <c r="B22" s="16" t="s">
        <v>53</v>
      </c>
      <c r="C22" s="28"/>
      <c r="D22" s="26"/>
      <c r="E22" s="26"/>
      <c r="F22" s="27"/>
      <c r="G22" s="25"/>
      <c r="H22" s="26">
        <v>5.7500000000000002E-2</v>
      </c>
      <c r="I22" s="26">
        <v>0.23760000000000001</v>
      </c>
      <c r="J22" s="26"/>
      <c r="K22" s="26"/>
      <c r="L22" s="27"/>
      <c r="M22" s="20">
        <f t="shared" si="0"/>
        <v>0</v>
      </c>
      <c r="N22" s="21">
        <v>140</v>
      </c>
      <c r="O22" s="22">
        <f t="shared" si="1"/>
        <v>0</v>
      </c>
      <c r="P22" s="20">
        <f t="shared" si="2"/>
        <v>0.29510000000000003</v>
      </c>
      <c r="Q22" s="21">
        <v>240</v>
      </c>
      <c r="R22" s="22">
        <f t="shared" si="3"/>
        <v>70.824000000000012</v>
      </c>
      <c r="S22" s="23">
        <f t="shared" si="4"/>
        <v>70.824000000000012</v>
      </c>
      <c r="T22" s="49"/>
      <c r="U22" s="52">
        <v>39</v>
      </c>
      <c r="V22" s="52">
        <f t="shared" si="5"/>
        <v>0</v>
      </c>
      <c r="W22" s="52">
        <f t="shared" si="6"/>
        <v>11.508900000000001</v>
      </c>
      <c r="X22" s="43"/>
      <c r="Y22" s="43"/>
    </row>
    <row r="23" spans="1:25" x14ac:dyDescent="0.25">
      <c r="A23" s="24" t="s">
        <v>82</v>
      </c>
      <c r="B23" s="16" t="s">
        <v>53</v>
      </c>
      <c r="C23" s="28"/>
      <c r="D23" s="26"/>
      <c r="E23" s="26"/>
      <c r="F23" s="27"/>
      <c r="G23" s="30"/>
      <c r="H23" s="26">
        <v>1.2500000000000001E-2</v>
      </c>
      <c r="I23" s="26"/>
      <c r="J23" s="26"/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1.2500000000000001E-2</v>
      </c>
      <c r="Q23" s="21">
        <v>240</v>
      </c>
      <c r="R23" s="22">
        <f t="shared" si="3"/>
        <v>3</v>
      </c>
      <c r="S23" s="23">
        <f t="shared" si="4"/>
        <v>3</v>
      </c>
      <c r="T23" s="49"/>
      <c r="U23" s="52">
        <v>37</v>
      </c>
      <c r="V23" s="52">
        <f t="shared" si="5"/>
        <v>0</v>
      </c>
      <c r="W23" s="52">
        <f t="shared" si="6"/>
        <v>0.46250000000000002</v>
      </c>
      <c r="X23" s="43"/>
      <c r="Y23" s="43"/>
    </row>
    <row r="24" spans="1:25" x14ac:dyDescent="0.25">
      <c r="A24" s="24" t="s">
        <v>105</v>
      </c>
      <c r="B24" s="16" t="s">
        <v>53</v>
      </c>
      <c r="C24" s="28"/>
      <c r="D24" s="26"/>
      <c r="E24" s="26"/>
      <c r="F24" s="27"/>
      <c r="G24" s="25"/>
      <c r="H24" s="26">
        <v>1.34E-2</v>
      </c>
      <c r="I24" s="26"/>
      <c r="J24" s="26">
        <v>0.04</v>
      </c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5.3400000000000003E-2</v>
      </c>
      <c r="Q24" s="21">
        <v>240</v>
      </c>
      <c r="R24" s="22">
        <f t="shared" si="3"/>
        <v>12.816000000000001</v>
      </c>
      <c r="S24" s="23">
        <f t="shared" si="4"/>
        <v>12.816000000000001</v>
      </c>
      <c r="T24" s="49"/>
      <c r="U24" s="52">
        <v>37</v>
      </c>
      <c r="V24" s="52">
        <f t="shared" si="5"/>
        <v>0</v>
      </c>
      <c r="W24" s="52">
        <f t="shared" si="6"/>
        <v>1.9758</v>
      </c>
      <c r="X24" s="43"/>
      <c r="Y24" s="43"/>
    </row>
    <row r="25" spans="1:25" x14ac:dyDescent="0.25">
      <c r="A25" s="24" t="s">
        <v>93</v>
      </c>
      <c r="B25" s="16" t="s">
        <v>53</v>
      </c>
      <c r="C25" s="28"/>
      <c r="D25" s="26"/>
      <c r="E25" s="26"/>
      <c r="F25" s="27"/>
      <c r="G25" s="25"/>
      <c r="H25" s="26">
        <v>3.2000000000000002E-3</v>
      </c>
      <c r="I25" s="26"/>
      <c r="J25" s="26">
        <v>8.3000000000000001E-3</v>
      </c>
      <c r="K25" s="26"/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1.15E-2</v>
      </c>
      <c r="Q25" s="21">
        <v>240</v>
      </c>
      <c r="R25" s="22">
        <f t="shared" si="3"/>
        <v>2.76</v>
      </c>
      <c r="S25" s="23">
        <f t="shared" si="4"/>
        <v>2.76</v>
      </c>
      <c r="T25" s="49"/>
      <c r="U25" s="52">
        <v>486</v>
      </c>
      <c r="V25" s="52">
        <f t="shared" si="5"/>
        <v>0</v>
      </c>
      <c r="W25" s="52">
        <f t="shared" si="6"/>
        <v>5.5889999999999995</v>
      </c>
      <c r="X25" s="43"/>
      <c r="Y25" s="43"/>
    </row>
    <row r="26" spans="1:25" x14ac:dyDescent="0.25">
      <c r="A26" s="24" t="s">
        <v>92</v>
      </c>
      <c r="B26" s="16" t="s">
        <v>53</v>
      </c>
      <c r="C26" s="28"/>
      <c r="D26" s="26"/>
      <c r="E26" s="26"/>
      <c r="F26" s="27"/>
      <c r="G26" s="25"/>
      <c r="H26" s="26">
        <v>0.01</v>
      </c>
      <c r="I26" s="26"/>
      <c r="J26" s="26">
        <v>2.07E-2</v>
      </c>
      <c r="K26" s="26"/>
      <c r="L26" s="27"/>
      <c r="M26" s="20">
        <f t="shared" si="0"/>
        <v>0</v>
      </c>
      <c r="N26" s="21">
        <v>140</v>
      </c>
      <c r="O26" s="22">
        <f t="shared" si="1"/>
        <v>0</v>
      </c>
      <c r="P26" s="20">
        <f t="shared" si="2"/>
        <v>3.0699999999999998E-2</v>
      </c>
      <c r="Q26" s="21">
        <v>240</v>
      </c>
      <c r="R26" s="22">
        <f t="shared" si="3"/>
        <v>7.3679999999999994</v>
      </c>
      <c r="S26" s="23">
        <f t="shared" si="4"/>
        <v>7.3679999999999994</v>
      </c>
      <c r="T26" s="49"/>
      <c r="U26" s="52">
        <v>220</v>
      </c>
      <c r="V26" s="52">
        <f t="shared" si="5"/>
        <v>0</v>
      </c>
      <c r="W26" s="52">
        <f t="shared" si="6"/>
        <v>6.7539999999999996</v>
      </c>
      <c r="X26" s="43"/>
      <c r="Y26" s="43"/>
    </row>
    <row r="27" spans="1:25" x14ac:dyDescent="0.25">
      <c r="A27" s="24" t="s">
        <v>120</v>
      </c>
      <c r="B27" s="16" t="s">
        <v>53</v>
      </c>
      <c r="C27" s="28"/>
      <c r="D27" s="26"/>
      <c r="E27" s="26"/>
      <c r="F27" s="27"/>
      <c r="G27" s="25"/>
      <c r="H27" s="26"/>
      <c r="I27" s="26"/>
      <c r="J27" s="26">
        <v>8.6699999999999999E-2</v>
      </c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8.6699999999999999E-2</v>
      </c>
      <c r="Q27" s="21">
        <v>240</v>
      </c>
      <c r="R27" s="22">
        <f t="shared" si="3"/>
        <v>20.808</v>
      </c>
      <c r="S27" s="23">
        <f t="shared" si="4"/>
        <v>20.808</v>
      </c>
      <c r="T27" s="49"/>
      <c r="U27" s="52">
        <v>444</v>
      </c>
      <c r="V27" s="52">
        <f t="shared" si="5"/>
        <v>0</v>
      </c>
      <c r="W27" s="52">
        <f t="shared" si="6"/>
        <v>38.494799999999998</v>
      </c>
      <c r="X27" s="43"/>
      <c r="Y27" s="43"/>
    </row>
    <row r="28" spans="1:25" x14ac:dyDescent="0.25">
      <c r="A28" s="24" t="s">
        <v>94</v>
      </c>
      <c r="B28" s="16" t="s">
        <v>53</v>
      </c>
      <c r="C28" s="28"/>
      <c r="D28" s="26"/>
      <c r="E28" s="26"/>
      <c r="F28" s="27"/>
      <c r="G28" s="25"/>
      <c r="H28" s="26"/>
      <c r="I28" s="26"/>
      <c r="J28" s="26"/>
      <c r="K28" s="26">
        <v>2.5000000000000001E-2</v>
      </c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2.5000000000000001E-2</v>
      </c>
      <c r="Q28" s="21">
        <v>240</v>
      </c>
      <c r="R28" s="22">
        <f t="shared" si="3"/>
        <v>6</v>
      </c>
      <c r="S28" s="23">
        <f t="shared" si="4"/>
        <v>6</v>
      </c>
      <c r="T28" s="49"/>
      <c r="U28" s="52">
        <v>180</v>
      </c>
      <c r="V28" s="52">
        <f t="shared" si="5"/>
        <v>0</v>
      </c>
      <c r="W28" s="52">
        <f t="shared" si="6"/>
        <v>4.5</v>
      </c>
      <c r="X28" s="43"/>
      <c r="Y28" s="43"/>
    </row>
    <row r="29" spans="1:25" x14ac:dyDescent="0.25">
      <c r="A29" s="24" t="s">
        <v>90</v>
      </c>
      <c r="B29" s="16" t="s">
        <v>53</v>
      </c>
      <c r="C29" s="28"/>
      <c r="D29" s="26"/>
      <c r="E29" s="26"/>
      <c r="F29" s="27"/>
      <c r="G29" s="25"/>
      <c r="H29" s="26"/>
      <c r="I29" s="26"/>
      <c r="J29" s="26">
        <v>1.3299999999999999E-2</v>
      </c>
      <c r="K29" s="26"/>
      <c r="L29" s="27">
        <v>2.5000000000000001E-2</v>
      </c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3.8300000000000001E-2</v>
      </c>
      <c r="Q29" s="21">
        <v>240</v>
      </c>
      <c r="R29" s="22">
        <f t="shared" si="3"/>
        <v>9.1920000000000002</v>
      </c>
      <c r="S29" s="23">
        <f t="shared" si="4"/>
        <v>9.1920000000000002</v>
      </c>
      <c r="T29" s="49"/>
      <c r="U29" s="52">
        <v>67.349999999999994</v>
      </c>
      <c r="V29" s="52">
        <f t="shared" si="5"/>
        <v>0</v>
      </c>
      <c r="W29" s="52">
        <f t="shared" si="6"/>
        <v>2.5795049999999997</v>
      </c>
      <c r="X29" s="43"/>
      <c r="Y29" s="43"/>
    </row>
    <row r="30" spans="1:25" x14ac:dyDescent="0.25">
      <c r="A30" s="24" t="s">
        <v>172</v>
      </c>
      <c r="B30" s="16" t="s">
        <v>53</v>
      </c>
      <c r="C30" s="28"/>
      <c r="D30" s="26"/>
      <c r="E30" s="26"/>
      <c r="F30" s="27"/>
      <c r="G30" s="25"/>
      <c r="H30" s="26"/>
      <c r="I30" s="26"/>
      <c r="J30" s="31"/>
      <c r="K30" s="88">
        <v>4.1999999999999998E-5</v>
      </c>
      <c r="L30" s="27"/>
      <c r="M30" s="20">
        <f t="shared" si="0"/>
        <v>0</v>
      </c>
      <c r="N30" s="21">
        <v>140</v>
      </c>
      <c r="O30" s="22">
        <f t="shared" si="1"/>
        <v>0</v>
      </c>
      <c r="P30" s="20">
        <f t="shared" si="2"/>
        <v>4.1999999999999998E-5</v>
      </c>
      <c r="Q30" s="21">
        <v>240</v>
      </c>
      <c r="R30" s="22">
        <f t="shared" si="3"/>
        <v>1.0079999999999999E-2</v>
      </c>
      <c r="S30" s="23">
        <f t="shared" si="4"/>
        <v>1.0079999999999999E-2</v>
      </c>
      <c r="T30" s="49"/>
      <c r="U30" s="52">
        <v>4380</v>
      </c>
      <c r="V30" s="54">
        <f t="shared" si="5"/>
        <v>0</v>
      </c>
      <c r="W30" s="54">
        <f t="shared" si="6"/>
        <v>0.18395999999999998</v>
      </c>
      <c r="X30" s="43"/>
      <c r="Y30" s="43"/>
    </row>
    <row r="31" spans="1:25" x14ac:dyDescent="0.25">
      <c r="A31" s="24" t="s">
        <v>123</v>
      </c>
      <c r="B31" s="16" t="s">
        <v>53</v>
      </c>
      <c r="C31" s="28"/>
      <c r="D31" s="26"/>
      <c r="E31" s="26"/>
      <c r="F31" s="87">
        <v>1.0000000000000001E-5</v>
      </c>
      <c r="G31" s="25"/>
      <c r="H31" s="26"/>
      <c r="I31" s="26"/>
      <c r="J31" s="26"/>
      <c r="K31" s="26"/>
      <c r="L31" s="27"/>
      <c r="M31" s="20">
        <f t="shared" si="0"/>
        <v>1.0000000000000001E-5</v>
      </c>
      <c r="N31" s="21">
        <v>140</v>
      </c>
      <c r="O31" s="22">
        <f t="shared" si="1"/>
        <v>1.4000000000000002E-3</v>
      </c>
      <c r="P31" s="20">
        <f t="shared" si="2"/>
        <v>0</v>
      </c>
      <c r="Q31" s="21">
        <v>240</v>
      </c>
      <c r="R31" s="22">
        <f t="shared" si="3"/>
        <v>0</v>
      </c>
      <c r="S31" s="23">
        <f t="shared" si="4"/>
        <v>1.4000000000000002E-3</v>
      </c>
      <c r="T31" s="49"/>
      <c r="U31" s="52"/>
      <c r="V31" s="52"/>
      <c r="W31" s="52"/>
      <c r="X31" s="43"/>
      <c r="Y31" s="43"/>
    </row>
    <row r="32" spans="1:25" x14ac:dyDescent="0.25">
      <c r="A32" s="24" t="s">
        <v>134</v>
      </c>
      <c r="B32" s="16" t="s">
        <v>53</v>
      </c>
      <c r="C32" s="28"/>
      <c r="D32" s="26"/>
      <c r="E32" s="26"/>
      <c r="F32" s="27"/>
      <c r="G32" s="25"/>
      <c r="H32" s="57">
        <v>1.0000000000000001E-5</v>
      </c>
      <c r="I32" s="26"/>
      <c r="J32" s="26"/>
      <c r="K32" s="26"/>
      <c r="L32" s="27"/>
      <c r="M32" s="20">
        <f t="shared" si="0"/>
        <v>0</v>
      </c>
      <c r="N32" s="21">
        <v>140</v>
      </c>
      <c r="O32" s="22">
        <f t="shared" si="1"/>
        <v>0</v>
      </c>
      <c r="P32" s="20">
        <f t="shared" si="2"/>
        <v>1.0000000000000001E-5</v>
      </c>
      <c r="Q32" s="21">
        <v>240</v>
      </c>
      <c r="R32" s="22">
        <f t="shared" si="3"/>
        <v>2.4000000000000002E-3</v>
      </c>
      <c r="S32" s="23">
        <f t="shared" si="4"/>
        <v>2.4000000000000002E-3</v>
      </c>
      <c r="T32" s="49"/>
      <c r="U32" s="52"/>
      <c r="V32" s="52"/>
      <c r="W32" s="52"/>
      <c r="X32" s="43"/>
      <c r="Y32" s="43"/>
    </row>
    <row r="33" spans="1:25" x14ac:dyDescent="0.25">
      <c r="A33" s="24"/>
      <c r="B33" s="16" t="s">
        <v>53</v>
      </c>
      <c r="C33" s="28"/>
      <c r="D33" s="26"/>
      <c r="E33" s="26"/>
      <c r="F33" s="27"/>
      <c r="G33" s="25"/>
      <c r="H33" s="26"/>
      <c r="I33" s="26"/>
      <c r="J33" s="26"/>
      <c r="K33" s="26"/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0</v>
      </c>
      <c r="Q33" s="21">
        <v>240</v>
      </c>
      <c r="R33" s="22">
        <f t="shared" si="3"/>
        <v>0</v>
      </c>
      <c r="S33" s="23">
        <f t="shared" si="4"/>
        <v>0</v>
      </c>
      <c r="T33" s="49"/>
      <c r="U33" s="52"/>
      <c r="V33" s="52"/>
      <c r="W33" s="52"/>
      <c r="X33" s="43"/>
      <c r="Y33" s="43"/>
    </row>
    <row r="34" spans="1:25" x14ac:dyDescent="0.25">
      <c r="A34" s="24"/>
      <c r="B34" s="16" t="s">
        <v>53</v>
      </c>
      <c r="C34" s="25"/>
      <c r="D34" s="26"/>
      <c r="E34" s="26"/>
      <c r="F34" s="27"/>
      <c r="G34" s="25"/>
      <c r="H34" s="26"/>
      <c r="I34" s="26"/>
      <c r="J34" s="26"/>
      <c r="K34" s="26"/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0</v>
      </c>
      <c r="Q34" s="21">
        <v>240</v>
      </c>
      <c r="R34" s="22">
        <f t="shared" si="3"/>
        <v>0</v>
      </c>
      <c r="S34" s="23">
        <f t="shared" si="4"/>
        <v>0</v>
      </c>
      <c r="T34" s="49"/>
      <c r="U34" s="52"/>
      <c r="V34" s="52"/>
      <c r="W34" s="52"/>
      <c r="X34" s="43"/>
      <c r="Y34" s="43"/>
    </row>
    <row r="35" spans="1:25" x14ac:dyDescent="0.25">
      <c r="A35" s="24"/>
      <c r="B35" s="16" t="s">
        <v>53</v>
      </c>
      <c r="C35" s="25"/>
      <c r="D35" s="26"/>
      <c r="E35" s="26"/>
      <c r="F35" s="27"/>
      <c r="G35" s="25"/>
      <c r="H35" s="26"/>
      <c r="I35" s="26"/>
      <c r="J35" s="26"/>
      <c r="K35" s="26"/>
      <c r="L35" s="27"/>
      <c r="M35" s="20">
        <f t="shared" si="0"/>
        <v>0</v>
      </c>
      <c r="N35" s="21">
        <v>140</v>
      </c>
      <c r="O35" s="22">
        <f t="shared" si="1"/>
        <v>0</v>
      </c>
      <c r="P35" s="20">
        <f t="shared" si="2"/>
        <v>0</v>
      </c>
      <c r="Q35" s="21">
        <v>240</v>
      </c>
      <c r="R35" s="22">
        <f t="shared" si="3"/>
        <v>0</v>
      </c>
      <c r="S35" s="23">
        <f t="shared" si="4"/>
        <v>0</v>
      </c>
      <c r="T35" s="49"/>
      <c r="U35" s="52"/>
      <c r="V35" s="53">
        <f>SUM(V8:V34)</f>
        <v>67.211111999999986</v>
      </c>
      <c r="W35" s="53">
        <f>SUM(W8:W34)</f>
        <v>102.29497699999999</v>
      </c>
      <c r="X35" s="43"/>
      <c r="Y35" s="43"/>
    </row>
    <row r="36" spans="1:25" ht="15.75" thickBot="1" x14ac:dyDescent="0.3">
      <c r="A36" s="32"/>
      <c r="B36" s="45" t="s">
        <v>53</v>
      </c>
      <c r="C36" s="33"/>
      <c r="D36" s="34"/>
      <c r="E36" s="34"/>
      <c r="F36" s="35"/>
      <c r="G36" s="33"/>
      <c r="H36" s="34"/>
      <c r="I36" s="34"/>
      <c r="J36" s="34"/>
      <c r="K36" s="34"/>
      <c r="L36" s="35"/>
      <c r="M36" s="39">
        <f t="shared" si="0"/>
        <v>0</v>
      </c>
      <c r="N36" s="40">
        <v>140</v>
      </c>
      <c r="O36" s="41">
        <f t="shared" si="1"/>
        <v>0</v>
      </c>
      <c r="P36" s="39">
        <f t="shared" si="2"/>
        <v>0</v>
      </c>
      <c r="Q36" s="40">
        <v>240</v>
      </c>
      <c r="R36" s="41">
        <f t="shared" si="3"/>
        <v>0</v>
      </c>
      <c r="S36" s="42">
        <f t="shared" si="4"/>
        <v>0</v>
      </c>
      <c r="T36" s="50"/>
      <c r="U36" s="80"/>
      <c r="V36" s="80"/>
      <c r="W36" s="81">
        <f>V35+W35</f>
        <v>169.50608899999997</v>
      </c>
      <c r="X36" s="43"/>
      <c r="Y36" s="43"/>
    </row>
    <row r="37" spans="1:25" x14ac:dyDescent="0.25">
      <c r="A37" s="4"/>
      <c r="B37" s="4"/>
      <c r="C37" s="4"/>
      <c r="D37" s="4"/>
      <c r="E37" s="116"/>
      <c r="F37" s="116"/>
      <c r="G37" s="116"/>
      <c r="H37" s="116"/>
      <c r="I37" s="4"/>
      <c r="J37" s="4"/>
      <c r="K37" s="4"/>
      <c r="L37" s="4"/>
      <c r="M37" s="4"/>
      <c r="N37" s="4"/>
      <c r="O37" s="4"/>
      <c r="P37" s="4"/>
      <c r="Q37" s="4"/>
      <c r="R37" s="4"/>
      <c r="S37" s="36"/>
      <c r="T37" s="4"/>
    </row>
    <row r="38" spans="1:25" x14ac:dyDescent="0.25">
      <c r="A38" s="4" t="s">
        <v>54</v>
      </c>
      <c r="B38" s="4"/>
      <c r="C38" s="4"/>
      <c r="D38" s="4"/>
      <c r="E38" s="117" t="s">
        <v>55</v>
      </c>
      <c r="F38" s="117"/>
      <c r="G38" s="117"/>
      <c r="H38" s="11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47" spans="1:25" x14ac:dyDescent="0.25">
      <c r="A47" s="56" t="s">
        <v>127</v>
      </c>
      <c r="B47" s="4"/>
      <c r="C47" s="118" t="s">
        <v>34</v>
      </c>
      <c r="D47" s="118"/>
      <c r="E47" s="118"/>
      <c r="F47" s="118"/>
      <c r="G47" s="118"/>
      <c r="H47" s="118"/>
      <c r="I47" s="118"/>
      <c r="J47" s="118"/>
      <c r="K47" s="118"/>
      <c r="L47" s="118"/>
      <c r="M47" s="114"/>
      <c r="N47" s="114"/>
      <c r="O47" s="114"/>
      <c r="P47" s="114"/>
      <c r="Q47" s="4"/>
      <c r="R47" s="4"/>
      <c r="S47" s="4"/>
      <c r="T47" s="4"/>
    </row>
    <row r="48" spans="1:25" x14ac:dyDescent="0.25">
      <c r="A48" s="4"/>
      <c r="B48" s="5"/>
      <c r="C48" s="114" t="s">
        <v>230</v>
      </c>
      <c r="D48" s="114"/>
      <c r="E48" s="114"/>
      <c r="F48" s="114"/>
      <c r="G48" s="114"/>
      <c r="H48" s="114"/>
      <c r="I48" s="114"/>
      <c r="J48" s="114"/>
      <c r="K48" s="114"/>
      <c r="L48" s="4"/>
      <c r="M48" s="114"/>
      <c r="N48" s="114"/>
      <c r="O48" s="114"/>
      <c r="P48" s="114"/>
      <c r="Q48" s="4"/>
      <c r="R48" s="4"/>
      <c r="S48" s="4"/>
      <c r="T48" s="4"/>
    </row>
    <row r="49" spans="1:25" ht="15.75" thickBot="1" x14ac:dyDescent="0.3">
      <c r="A49" s="4"/>
      <c r="B49" s="4"/>
      <c r="C49" s="119" t="s">
        <v>35</v>
      </c>
      <c r="D49" s="119"/>
      <c r="E49" s="119"/>
      <c r="F49" s="119"/>
      <c r="G49" s="119"/>
      <c r="H49" s="119"/>
      <c r="I49" s="119"/>
      <c r="J49" s="119"/>
      <c r="K49" s="4"/>
      <c r="L49" s="4"/>
      <c r="M49" s="114"/>
      <c r="N49" s="114"/>
      <c r="O49" s="114"/>
      <c r="P49" s="114"/>
      <c r="Q49" s="4"/>
      <c r="R49" s="4"/>
      <c r="S49" s="4"/>
      <c r="T49" s="4"/>
    </row>
    <row r="50" spans="1:25" ht="15" customHeight="1" x14ac:dyDescent="0.25">
      <c r="A50" s="99" t="s">
        <v>36</v>
      </c>
      <c r="B50" s="102" t="s">
        <v>37</v>
      </c>
      <c r="C50" s="105" t="s">
        <v>38</v>
      </c>
      <c r="D50" s="106"/>
      <c r="E50" s="106"/>
      <c r="F50" s="107"/>
      <c r="G50" s="105" t="s">
        <v>39</v>
      </c>
      <c r="H50" s="106"/>
      <c r="I50" s="106"/>
      <c r="J50" s="106"/>
      <c r="K50" s="106"/>
      <c r="L50" s="107"/>
      <c r="M50" s="108" t="s">
        <v>40</v>
      </c>
      <c r="N50" s="109"/>
      <c r="O50" s="110"/>
      <c r="P50" s="120" t="s">
        <v>41</v>
      </c>
      <c r="Q50" s="109"/>
      <c r="R50" s="121"/>
      <c r="S50" s="128" t="s">
        <v>42</v>
      </c>
      <c r="T50" s="131" t="s">
        <v>43</v>
      </c>
      <c r="U50" s="43"/>
      <c r="V50" s="43"/>
      <c r="W50" s="43"/>
      <c r="X50" s="43"/>
      <c r="Y50" s="43"/>
    </row>
    <row r="51" spans="1:25" ht="30" customHeight="1" x14ac:dyDescent="0.25">
      <c r="A51" s="100"/>
      <c r="B51" s="103"/>
      <c r="C51" s="134" t="s">
        <v>145</v>
      </c>
      <c r="D51" s="124" t="s">
        <v>9</v>
      </c>
      <c r="E51" s="124" t="s">
        <v>63</v>
      </c>
      <c r="F51" s="126" t="s">
        <v>24</v>
      </c>
      <c r="G51" s="134" t="s">
        <v>233</v>
      </c>
      <c r="H51" s="124" t="s">
        <v>25</v>
      </c>
      <c r="I51" s="124" t="s">
        <v>20</v>
      </c>
      <c r="J51" s="124" t="s">
        <v>152</v>
      </c>
      <c r="K51" s="124" t="s">
        <v>5</v>
      </c>
      <c r="L51" s="126" t="s">
        <v>44</v>
      </c>
      <c r="M51" s="111"/>
      <c r="N51" s="112"/>
      <c r="O51" s="113"/>
      <c r="P51" s="122"/>
      <c r="Q51" s="112"/>
      <c r="R51" s="123"/>
      <c r="S51" s="129"/>
      <c r="T51" s="132"/>
      <c r="U51" s="43"/>
      <c r="V51" s="43"/>
      <c r="W51" s="43"/>
      <c r="X51" s="43"/>
      <c r="Y51" s="43"/>
    </row>
    <row r="52" spans="1:25" ht="41.25" customHeight="1" thickBot="1" x14ac:dyDescent="0.3">
      <c r="A52" s="101"/>
      <c r="B52" s="104"/>
      <c r="C52" s="135"/>
      <c r="D52" s="125"/>
      <c r="E52" s="125"/>
      <c r="F52" s="127"/>
      <c r="G52" s="135"/>
      <c r="H52" s="125"/>
      <c r="I52" s="125"/>
      <c r="J52" s="125"/>
      <c r="K52" s="125"/>
      <c r="L52" s="127"/>
      <c r="M52" s="6" t="s">
        <v>45</v>
      </c>
      <c r="N52" s="2" t="s">
        <v>46</v>
      </c>
      <c r="O52" s="1" t="s">
        <v>47</v>
      </c>
      <c r="P52" s="7" t="s">
        <v>45</v>
      </c>
      <c r="Q52" s="2" t="s">
        <v>46</v>
      </c>
      <c r="R52" s="3" t="s">
        <v>47</v>
      </c>
      <c r="S52" s="130"/>
      <c r="T52" s="133"/>
      <c r="U52" s="68" t="s">
        <v>177</v>
      </c>
      <c r="V52" s="44"/>
      <c r="W52" s="43"/>
      <c r="X52" s="43"/>
      <c r="Y52" s="43"/>
    </row>
    <row r="53" spans="1:25" ht="15.75" thickBot="1" x14ac:dyDescent="0.3">
      <c r="A53" s="8" t="s">
        <v>48</v>
      </c>
      <c r="B53" s="9"/>
      <c r="C53" s="38" t="s">
        <v>158</v>
      </c>
      <c r="D53" s="10" t="s">
        <v>49</v>
      </c>
      <c r="E53" s="10" t="s">
        <v>235</v>
      </c>
      <c r="F53" s="37" t="s">
        <v>193</v>
      </c>
      <c r="G53" s="38" t="s">
        <v>160</v>
      </c>
      <c r="H53" s="10" t="s">
        <v>49</v>
      </c>
      <c r="I53" s="10" t="s">
        <v>57</v>
      </c>
      <c r="J53" s="10" t="s">
        <v>236</v>
      </c>
      <c r="K53" s="10" t="s">
        <v>49</v>
      </c>
      <c r="L53" s="37" t="s">
        <v>186</v>
      </c>
      <c r="M53" s="11"/>
      <c r="N53" s="12"/>
      <c r="O53" s="13"/>
      <c r="P53" s="11"/>
      <c r="Q53" s="12"/>
      <c r="R53" s="13"/>
      <c r="S53" s="14"/>
      <c r="T53" s="47"/>
      <c r="U53" s="51" t="s">
        <v>128</v>
      </c>
      <c r="V53" s="51" t="s">
        <v>0</v>
      </c>
      <c r="W53" s="51" t="s">
        <v>1</v>
      </c>
      <c r="X53" s="43"/>
      <c r="Y53" s="43"/>
    </row>
    <row r="54" spans="1:25" x14ac:dyDescent="0.25">
      <c r="A54" s="15" t="s">
        <v>96</v>
      </c>
      <c r="B54" s="16" t="s">
        <v>97</v>
      </c>
      <c r="C54" s="17">
        <v>8.2699999999999996E-2</v>
      </c>
      <c r="D54" s="18"/>
      <c r="E54" s="18"/>
      <c r="F54" s="19">
        <v>3.5000000000000001E-3</v>
      </c>
      <c r="G54" s="17"/>
      <c r="H54" s="18"/>
      <c r="I54" s="18"/>
      <c r="J54" s="18"/>
      <c r="K54" s="18"/>
      <c r="L54" s="19"/>
      <c r="M54" s="20">
        <f>C54+D54+E54+F54</f>
        <v>8.6199999999999999E-2</v>
      </c>
      <c r="N54" s="21">
        <v>200</v>
      </c>
      <c r="O54" s="22">
        <f>M54*N54</f>
        <v>17.239999999999998</v>
      </c>
      <c r="P54" s="20">
        <f>G54+H54+I54+J54+K54+L54</f>
        <v>0</v>
      </c>
      <c r="Q54" s="21">
        <v>270</v>
      </c>
      <c r="R54" s="22">
        <f>P54*Q54</f>
        <v>0</v>
      </c>
      <c r="S54" s="23">
        <f>O54+R54</f>
        <v>17.239999999999998</v>
      </c>
      <c r="T54" s="75"/>
      <c r="U54" s="52">
        <v>187.5</v>
      </c>
      <c r="V54" s="52">
        <f>M54*U54</f>
        <v>16.162500000000001</v>
      </c>
      <c r="W54" s="52">
        <f>P54*U54</f>
        <v>0</v>
      </c>
      <c r="X54" s="43"/>
      <c r="Y54" s="43"/>
    </row>
    <row r="55" spans="1:25" x14ac:dyDescent="0.25">
      <c r="A55" s="24" t="s">
        <v>74</v>
      </c>
      <c r="B55" s="16" t="s">
        <v>53</v>
      </c>
      <c r="C55" s="25">
        <v>3.1E-2</v>
      </c>
      <c r="D55" s="26">
        <v>0.05</v>
      </c>
      <c r="E55" s="26"/>
      <c r="F55" s="27"/>
      <c r="G55" s="25"/>
      <c r="H55" s="26"/>
      <c r="I55" s="26"/>
      <c r="J55" s="26"/>
      <c r="K55" s="26"/>
      <c r="L55" s="27"/>
      <c r="M55" s="20">
        <f t="shared" ref="M55:M82" si="7">C55+D55+E55+F55</f>
        <v>8.1000000000000003E-2</v>
      </c>
      <c r="N55" s="21">
        <v>200</v>
      </c>
      <c r="O55" s="22">
        <f t="shared" ref="O55:O82" si="8">M55*N55</f>
        <v>16.2</v>
      </c>
      <c r="P55" s="20">
        <f t="shared" ref="P55:P82" si="9">G55+H55+I55+J55+K55+L55</f>
        <v>0</v>
      </c>
      <c r="Q55" s="21">
        <v>270</v>
      </c>
      <c r="R55" s="22">
        <f t="shared" ref="R55:R82" si="10">P55*Q55</f>
        <v>0</v>
      </c>
      <c r="S55" s="23">
        <f t="shared" ref="S55:S82" si="11">O55+R55</f>
        <v>16.2</v>
      </c>
      <c r="T55" s="75"/>
      <c r="U55" s="52">
        <v>70</v>
      </c>
      <c r="V55" s="52">
        <f t="shared" ref="V55:V76" si="12">M55*U55</f>
        <v>5.67</v>
      </c>
      <c r="W55" s="52">
        <f t="shared" ref="W55:W76" si="13">P55*U55</f>
        <v>0</v>
      </c>
      <c r="X55" s="43"/>
      <c r="Y55" s="43"/>
    </row>
    <row r="56" spans="1:25" x14ac:dyDescent="0.25">
      <c r="A56" s="24" t="s">
        <v>76</v>
      </c>
      <c r="B56" s="16" t="s">
        <v>53</v>
      </c>
      <c r="C56" s="25">
        <v>1.4500000000000001E-2</v>
      </c>
      <c r="D56" s="26"/>
      <c r="E56" s="26"/>
      <c r="F56" s="27">
        <v>1.6999999999999999E-3</v>
      </c>
      <c r="G56" s="25"/>
      <c r="H56" s="26">
        <v>4.0000000000000001E-3</v>
      </c>
      <c r="I56" s="26">
        <v>6.7000000000000002E-3</v>
      </c>
      <c r="J56" s="26"/>
      <c r="K56" s="26"/>
      <c r="L56" s="27"/>
      <c r="M56" s="20">
        <f t="shared" si="7"/>
        <v>1.6199999999999999E-2</v>
      </c>
      <c r="N56" s="21">
        <v>200</v>
      </c>
      <c r="O56" s="22">
        <f t="shared" si="8"/>
        <v>3.2399999999999998</v>
      </c>
      <c r="P56" s="20">
        <f t="shared" si="9"/>
        <v>1.0700000000000001E-2</v>
      </c>
      <c r="Q56" s="21">
        <v>270</v>
      </c>
      <c r="R56" s="22">
        <f t="shared" si="10"/>
        <v>2.8890000000000002</v>
      </c>
      <c r="S56" s="23">
        <f t="shared" si="11"/>
        <v>6.1289999999999996</v>
      </c>
      <c r="T56" s="75"/>
      <c r="U56" s="52">
        <v>622.52</v>
      </c>
      <c r="V56" s="52">
        <f t="shared" si="12"/>
        <v>10.084823999999999</v>
      </c>
      <c r="W56" s="52">
        <f t="shared" si="13"/>
        <v>6.6609640000000008</v>
      </c>
      <c r="X56" s="43"/>
      <c r="Y56" s="43"/>
    </row>
    <row r="57" spans="1:25" x14ac:dyDescent="0.25">
      <c r="A57" s="24" t="s">
        <v>84</v>
      </c>
      <c r="B57" s="16" t="s">
        <v>53</v>
      </c>
      <c r="C57" s="25">
        <v>5.9999999999999995E-4</v>
      </c>
      <c r="D57" s="26"/>
      <c r="E57" s="26"/>
      <c r="F57" s="27">
        <v>1E-4</v>
      </c>
      <c r="G57" s="25"/>
      <c r="H57" s="26">
        <v>8.0000000000000004E-4</v>
      </c>
      <c r="I57" s="26">
        <v>8.0000000000000004E-4</v>
      </c>
      <c r="J57" s="26">
        <v>6.9999999999999999E-4</v>
      </c>
      <c r="K57" s="26"/>
      <c r="L57" s="27"/>
      <c r="M57" s="20">
        <f t="shared" si="7"/>
        <v>6.9999999999999999E-4</v>
      </c>
      <c r="N57" s="21">
        <v>200</v>
      </c>
      <c r="O57" s="22">
        <f t="shared" si="8"/>
        <v>0.13999999999999999</v>
      </c>
      <c r="P57" s="20">
        <f t="shared" si="9"/>
        <v>2.3E-3</v>
      </c>
      <c r="Q57" s="21">
        <v>270</v>
      </c>
      <c r="R57" s="22">
        <f t="shared" si="10"/>
        <v>0.621</v>
      </c>
      <c r="S57" s="23">
        <f t="shared" si="11"/>
        <v>0.76100000000000001</v>
      </c>
      <c r="T57" s="75"/>
      <c r="U57" s="52">
        <v>19</v>
      </c>
      <c r="V57" s="52">
        <f t="shared" si="12"/>
        <v>1.3299999999999999E-2</v>
      </c>
      <c r="W57" s="52">
        <f t="shared" si="13"/>
        <v>4.3700000000000003E-2</v>
      </c>
      <c r="X57" s="43"/>
      <c r="Y57" s="43"/>
    </row>
    <row r="58" spans="1:25" x14ac:dyDescent="0.25">
      <c r="A58" s="24" t="s">
        <v>100</v>
      </c>
      <c r="B58" s="16" t="s">
        <v>53</v>
      </c>
      <c r="C58" s="25"/>
      <c r="D58" s="26">
        <v>2E-3</v>
      </c>
      <c r="E58" s="26"/>
      <c r="F58" s="27"/>
      <c r="G58" s="25"/>
      <c r="H58" s="26"/>
      <c r="I58" s="26"/>
      <c r="J58" s="26"/>
      <c r="K58" s="26"/>
      <c r="L58" s="27"/>
      <c r="M58" s="20">
        <f t="shared" si="7"/>
        <v>2E-3</v>
      </c>
      <c r="N58" s="21">
        <v>200</v>
      </c>
      <c r="O58" s="22">
        <f t="shared" si="8"/>
        <v>0.4</v>
      </c>
      <c r="P58" s="20">
        <f t="shared" si="9"/>
        <v>0</v>
      </c>
      <c r="Q58" s="21">
        <v>270</v>
      </c>
      <c r="R58" s="22">
        <f t="shared" si="10"/>
        <v>0</v>
      </c>
      <c r="S58" s="23">
        <f t="shared" si="11"/>
        <v>0.4</v>
      </c>
      <c r="T58" s="75"/>
      <c r="U58" s="52">
        <v>348</v>
      </c>
      <c r="V58" s="52">
        <f t="shared" si="12"/>
        <v>0.69600000000000006</v>
      </c>
      <c r="W58" s="52">
        <f t="shared" si="13"/>
        <v>0</v>
      </c>
      <c r="X58" s="43"/>
      <c r="Y58" s="43"/>
    </row>
    <row r="59" spans="1:25" x14ac:dyDescent="0.25">
      <c r="A59" s="24" t="s">
        <v>75</v>
      </c>
      <c r="B59" s="16" t="s">
        <v>53</v>
      </c>
      <c r="C59" s="25"/>
      <c r="D59" s="26">
        <v>1.4999999999999999E-2</v>
      </c>
      <c r="E59" s="26"/>
      <c r="F59" s="27">
        <v>2.8999999999999998E-3</v>
      </c>
      <c r="G59" s="25"/>
      <c r="H59" s="26">
        <v>1.2999999999999999E-3</v>
      </c>
      <c r="I59" s="26"/>
      <c r="J59" s="26"/>
      <c r="K59" s="26">
        <v>1.4999999999999999E-2</v>
      </c>
      <c r="L59" s="27"/>
      <c r="M59" s="20">
        <f t="shared" si="7"/>
        <v>1.7899999999999999E-2</v>
      </c>
      <c r="N59" s="21">
        <v>200</v>
      </c>
      <c r="O59" s="22">
        <f t="shared" si="8"/>
        <v>3.58</v>
      </c>
      <c r="P59" s="20">
        <f t="shared" si="9"/>
        <v>1.6299999999999999E-2</v>
      </c>
      <c r="Q59" s="21">
        <v>270</v>
      </c>
      <c r="R59" s="22">
        <f t="shared" si="10"/>
        <v>4.4009999999999998</v>
      </c>
      <c r="S59" s="23">
        <f t="shared" si="11"/>
        <v>7.9809999999999999</v>
      </c>
      <c r="T59" s="75"/>
      <c r="U59" s="52">
        <v>85</v>
      </c>
      <c r="V59" s="52">
        <f t="shared" si="12"/>
        <v>1.5214999999999999</v>
      </c>
      <c r="W59" s="52">
        <f t="shared" si="13"/>
        <v>1.3855</v>
      </c>
      <c r="X59" s="43"/>
      <c r="Y59" s="43"/>
    </row>
    <row r="60" spans="1:25" x14ac:dyDescent="0.25">
      <c r="A60" s="24" t="s">
        <v>95</v>
      </c>
      <c r="B60" s="16" t="s">
        <v>53</v>
      </c>
      <c r="C60" s="28"/>
      <c r="D60" s="29"/>
      <c r="E60" s="26">
        <v>0.03</v>
      </c>
      <c r="F60" s="27"/>
      <c r="G60" s="25"/>
      <c r="H60" s="26"/>
      <c r="I60" s="26"/>
      <c r="J60" s="26"/>
      <c r="K60" s="26"/>
      <c r="L60" s="27">
        <v>0.05</v>
      </c>
      <c r="M60" s="20">
        <f t="shared" si="7"/>
        <v>0.03</v>
      </c>
      <c r="N60" s="21">
        <v>200</v>
      </c>
      <c r="O60" s="22">
        <f t="shared" si="8"/>
        <v>6</v>
      </c>
      <c r="P60" s="20">
        <f t="shared" si="9"/>
        <v>0.05</v>
      </c>
      <c r="Q60" s="21">
        <v>270</v>
      </c>
      <c r="R60" s="22">
        <f t="shared" si="10"/>
        <v>13.5</v>
      </c>
      <c r="S60" s="23">
        <f t="shared" si="11"/>
        <v>19.5</v>
      </c>
      <c r="T60" s="75"/>
      <c r="U60" s="52">
        <v>48.7</v>
      </c>
      <c r="V60" s="52">
        <f t="shared" si="12"/>
        <v>1.4610000000000001</v>
      </c>
      <c r="W60" s="52">
        <f t="shared" si="13"/>
        <v>2.4350000000000005</v>
      </c>
      <c r="X60" s="43"/>
      <c r="Y60" s="43"/>
    </row>
    <row r="61" spans="1:25" x14ac:dyDescent="0.25">
      <c r="A61" s="24" t="s">
        <v>231</v>
      </c>
      <c r="B61" s="16" t="s">
        <v>53</v>
      </c>
      <c r="C61" s="28"/>
      <c r="D61" s="29"/>
      <c r="E61" s="26">
        <v>0.15</v>
      </c>
      <c r="F61" s="27"/>
      <c r="G61" s="25"/>
      <c r="H61" s="26"/>
      <c r="I61" s="26"/>
      <c r="J61" s="26"/>
      <c r="K61" s="26"/>
      <c r="L61" s="27"/>
      <c r="M61" s="20">
        <f t="shared" si="7"/>
        <v>0.15</v>
      </c>
      <c r="N61" s="21">
        <v>200</v>
      </c>
      <c r="O61" s="22">
        <f t="shared" si="8"/>
        <v>30</v>
      </c>
      <c r="P61" s="20">
        <f t="shared" si="9"/>
        <v>0</v>
      </c>
      <c r="Q61" s="21">
        <v>270</v>
      </c>
      <c r="R61" s="22">
        <f t="shared" si="10"/>
        <v>0</v>
      </c>
      <c r="S61" s="23">
        <f t="shared" si="11"/>
        <v>30</v>
      </c>
      <c r="T61" s="75"/>
      <c r="U61" s="52">
        <v>105</v>
      </c>
      <c r="V61" s="52">
        <f t="shared" si="12"/>
        <v>15.75</v>
      </c>
      <c r="W61" s="52">
        <f t="shared" si="13"/>
        <v>0</v>
      </c>
      <c r="X61" s="43"/>
      <c r="Y61" s="43"/>
    </row>
    <row r="62" spans="1:25" x14ac:dyDescent="0.25">
      <c r="A62" s="24" t="s">
        <v>91</v>
      </c>
      <c r="B62" s="16" t="s">
        <v>53</v>
      </c>
      <c r="C62" s="28"/>
      <c r="D62" s="26"/>
      <c r="E62" s="26"/>
      <c r="F62" s="27">
        <v>2.1600000000000001E-2</v>
      </c>
      <c r="G62" s="25"/>
      <c r="H62" s="26"/>
      <c r="I62" s="26"/>
      <c r="J62" s="26">
        <v>1.1599999999999999E-2</v>
      </c>
      <c r="K62" s="26"/>
      <c r="L62" s="27"/>
      <c r="M62" s="20">
        <f t="shared" si="7"/>
        <v>2.1600000000000001E-2</v>
      </c>
      <c r="N62" s="21">
        <v>200</v>
      </c>
      <c r="O62" s="22">
        <f t="shared" si="8"/>
        <v>4.32</v>
      </c>
      <c r="P62" s="20">
        <f t="shared" si="9"/>
        <v>1.1599999999999999E-2</v>
      </c>
      <c r="Q62" s="21">
        <v>270</v>
      </c>
      <c r="R62" s="22">
        <f t="shared" si="10"/>
        <v>3.1319999999999997</v>
      </c>
      <c r="S62" s="23">
        <f t="shared" si="11"/>
        <v>7.452</v>
      </c>
      <c r="T62" s="75"/>
      <c r="U62" s="52">
        <v>44</v>
      </c>
      <c r="V62" s="52">
        <f t="shared" si="12"/>
        <v>0.95040000000000002</v>
      </c>
      <c r="W62" s="52">
        <f t="shared" si="13"/>
        <v>0.51039999999999996</v>
      </c>
      <c r="X62" s="43"/>
      <c r="Y62" s="43"/>
    </row>
    <row r="63" spans="1:25" x14ac:dyDescent="0.25">
      <c r="A63" s="24" t="s">
        <v>122</v>
      </c>
      <c r="B63" s="16" t="s">
        <v>53</v>
      </c>
      <c r="C63" s="28"/>
      <c r="D63" s="26"/>
      <c r="E63" s="26"/>
      <c r="F63" s="87">
        <v>2.2000000000000001E-4</v>
      </c>
      <c r="G63" s="25"/>
      <c r="H63" s="26"/>
      <c r="I63" s="26"/>
      <c r="J63" s="26"/>
      <c r="K63" s="26"/>
      <c r="L63" s="27"/>
      <c r="M63" s="20">
        <f t="shared" si="7"/>
        <v>2.2000000000000001E-4</v>
      </c>
      <c r="N63" s="21">
        <v>200</v>
      </c>
      <c r="O63" s="22">
        <f t="shared" si="8"/>
        <v>4.4000000000000004E-2</v>
      </c>
      <c r="P63" s="20">
        <f t="shared" si="9"/>
        <v>0</v>
      </c>
      <c r="Q63" s="21">
        <v>270</v>
      </c>
      <c r="R63" s="22">
        <f t="shared" si="10"/>
        <v>0</v>
      </c>
      <c r="S63" s="23">
        <f t="shared" si="11"/>
        <v>4.4000000000000004E-2</v>
      </c>
      <c r="T63" s="75"/>
      <c r="U63" s="52">
        <v>400</v>
      </c>
      <c r="V63" s="52">
        <f t="shared" si="12"/>
        <v>8.8000000000000009E-2</v>
      </c>
      <c r="W63" s="52">
        <f t="shared" si="13"/>
        <v>0</v>
      </c>
      <c r="X63" s="43"/>
      <c r="Y63" s="43"/>
    </row>
    <row r="64" spans="1:25" x14ac:dyDescent="0.25">
      <c r="A64" s="24" t="s">
        <v>102</v>
      </c>
      <c r="B64" s="16" t="s">
        <v>53</v>
      </c>
      <c r="C64" s="28"/>
      <c r="D64" s="26"/>
      <c r="E64" s="26"/>
      <c r="F64" s="27">
        <v>1.5900000000000001E-2</v>
      </c>
      <c r="G64" s="25"/>
      <c r="H64" s="26"/>
      <c r="I64" s="26"/>
      <c r="J64" s="26"/>
      <c r="K64" s="26"/>
      <c r="L64" s="27"/>
      <c r="M64" s="20">
        <f t="shared" si="7"/>
        <v>1.5900000000000001E-2</v>
      </c>
      <c r="N64" s="21">
        <v>200</v>
      </c>
      <c r="O64" s="22">
        <f t="shared" si="8"/>
        <v>3.18</v>
      </c>
      <c r="P64" s="20">
        <f t="shared" si="9"/>
        <v>0</v>
      </c>
      <c r="Q64" s="21">
        <v>270</v>
      </c>
      <c r="R64" s="22">
        <f t="shared" si="10"/>
        <v>0</v>
      </c>
      <c r="S64" s="23">
        <f t="shared" si="11"/>
        <v>3.18</v>
      </c>
      <c r="T64" s="75"/>
      <c r="U64" s="52">
        <v>300</v>
      </c>
      <c r="V64" s="52">
        <f t="shared" si="12"/>
        <v>4.7700000000000005</v>
      </c>
      <c r="W64" s="52">
        <f t="shared" si="13"/>
        <v>0</v>
      </c>
      <c r="X64" s="43"/>
      <c r="Y64" s="43"/>
    </row>
    <row r="65" spans="1:25" x14ac:dyDescent="0.25">
      <c r="A65" s="24" t="s">
        <v>83</v>
      </c>
      <c r="B65" s="16" t="s">
        <v>53</v>
      </c>
      <c r="C65" s="28"/>
      <c r="D65" s="26"/>
      <c r="E65" s="26"/>
      <c r="F65" s="27">
        <v>1E-4</v>
      </c>
      <c r="G65" s="25"/>
      <c r="H65" s="26"/>
      <c r="I65" s="26"/>
      <c r="J65" s="26">
        <v>8.9999999999999993E-3</v>
      </c>
      <c r="K65" s="26"/>
      <c r="L65" s="27"/>
      <c r="M65" s="20">
        <f t="shared" si="7"/>
        <v>1E-4</v>
      </c>
      <c r="N65" s="21">
        <v>200</v>
      </c>
      <c r="O65" s="22">
        <f t="shared" si="8"/>
        <v>0.02</v>
      </c>
      <c r="P65" s="20">
        <f t="shared" si="9"/>
        <v>8.9999999999999993E-3</v>
      </c>
      <c r="Q65" s="21">
        <v>270</v>
      </c>
      <c r="R65" s="22">
        <f t="shared" si="10"/>
        <v>2.4299999999999997</v>
      </c>
      <c r="S65" s="23">
        <f t="shared" si="11"/>
        <v>2.4499999999999997</v>
      </c>
      <c r="T65" s="75"/>
      <c r="U65" s="52">
        <v>158</v>
      </c>
      <c r="V65" s="52">
        <f t="shared" si="12"/>
        <v>1.5800000000000002E-2</v>
      </c>
      <c r="W65" s="52">
        <f t="shared" si="13"/>
        <v>1.4219999999999999</v>
      </c>
      <c r="X65" s="43"/>
      <c r="Y65" s="43"/>
    </row>
    <row r="66" spans="1:25" x14ac:dyDescent="0.25">
      <c r="A66" s="24" t="s">
        <v>126</v>
      </c>
      <c r="B66" s="16" t="s">
        <v>53</v>
      </c>
      <c r="C66" s="28"/>
      <c r="D66" s="26"/>
      <c r="E66" s="26"/>
      <c r="F66" s="27"/>
      <c r="G66" s="25">
        <v>7.4899999999999994E-2</v>
      </c>
      <c r="H66" s="26"/>
      <c r="I66" s="26"/>
      <c r="J66" s="26"/>
      <c r="K66" s="26"/>
      <c r="L66" s="27"/>
      <c r="M66" s="20">
        <f t="shared" si="7"/>
        <v>0</v>
      </c>
      <c r="N66" s="21">
        <v>200</v>
      </c>
      <c r="O66" s="22">
        <f t="shared" si="8"/>
        <v>0</v>
      </c>
      <c r="P66" s="20">
        <f t="shared" si="9"/>
        <v>7.4899999999999994E-2</v>
      </c>
      <c r="Q66" s="21">
        <v>270</v>
      </c>
      <c r="R66" s="22">
        <f t="shared" si="10"/>
        <v>20.222999999999999</v>
      </c>
      <c r="S66" s="23">
        <f t="shared" si="11"/>
        <v>20.222999999999999</v>
      </c>
      <c r="T66" s="75"/>
      <c r="U66" s="52">
        <v>107</v>
      </c>
      <c r="V66" s="52">
        <f t="shared" si="12"/>
        <v>0</v>
      </c>
      <c r="W66" s="52">
        <f t="shared" si="13"/>
        <v>8.0142999999999986</v>
      </c>
      <c r="X66" s="43"/>
      <c r="Y66" s="43"/>
    </row>
    <row r="67" spans="1:25" x14ac:dyDescent="0.25">
      <c r="A67" s="24" t="s">
        <v>106</v>
      </c>
      <c r="B67" s="16" t="s">
        <v>53</v>
      </c>
      <c r="C67" s="28"/>
      <c r="D67" s="26"/>
      <c r="E67" s="26"/>
      <c r="F67" s="27"/>
      <c r="G67" s="25"/>
      <c r="H67" s="26">
        <v>6.4000000000000001E-2</v>
      </c>
      <c r="I67" s="26"/>
      <c r="J67" s="26"/>
      <c r="K67" s="26"/>
      <c r="L67" s="27"/>
      <c r="M67" s="20">
        <f t="shared" si="7"/>
        <v>0</v>
      </c>
      <c r="N67" s="21">
        <v>200</v>
      </c>
      <c r="O67" s="22">
        <f t="shared" si="8"/>
        <v>0</v>
      </c>
      <c r="P67" s="20">
        <f t="shared" si="9"/>
        <v>6.4000000000000001E-2</v>
      </c>
      <c r="Q67" s="21">
        <v>270</v>
      </c>
      <c r="R67" s="22">
        <f t="shared" si="10"/>
        <v>17.28</v>
      </c>
      <c r="S67" s="23">
        <f t="shared" si="11"/>
        <v>17.28</v>
      </c>
      <c r="T67" s="48"/>
      <c r="U67" s="52">
        <v>37</v>
      </c>
      <c r="V67" s="52">
        <f t="shared" si="12"/>
        <v>0</v>
      </c>
      <c r="W67" s="52">
        <f t="shared" si="13"/>
        <v>2.3679999999999999</v>
      </c>
      <c r="X67" s="43"/>
      <c r="Y67" s="43"/>
    </row>
    <row r="68" spans="1:25" x14ac:dyDescent="0.25">
      <c r="A68" s="24" t="s">
        <v>86</v>
      </c>
      <c r="B68" s="16" t="s">
        <v>53</v>
      </c>
      <c r="C68" s="28"/>
      <c r="D68" s="26"/>
      <c r="E68" s="26"/>
      <c r="F68" s="27"/>
      <c r="G68" s="25"/>
      <c r="H68" s="26">
        <v>4.5999999999999999E-2</v>
      </c>
      <c r="I68" s="26">
        <v>0.19800000000000001</v>
      </c>
      <c r="J68" s="26"/>
      <c r="K68" s="26"/>
      <c r="L68" s="27"/>
      <c r="M68" s="20">
        <f t="shared" si="7"/>
        <v>0</v>
      </c>
      <c r="N68" s="21">
        <v>200</v>
      </c>
      <c r="O68" s="22">
        <f t="shared" si="8"/>
        <v>0</v>
      </c>
      <c r="P68" s="20">
        <f t="shared" si="9"/>
        <v>0.24399999999999999</v>
      </c>
      <c r="Q68" s="21">
        <v>270</v>
      </c>
      <c r="R68" s="22">
        <f t="shared" si="10"/>
        <v>65.88</v>
      </c>
      <c r="S68" s="23">
        <f t="shared" si="11"/>
        <v>65.88</v>
      </c>
      <c r="T68" s="48"/>
      <c r="U68" s="52">
        <v>39</v>
      </c>
      <c r="V68" s="52">
        <f t="shared" si="12"/>
        <v>0</v>
      </c>
      <c r="W68" s="52">
        <f t="shared" si="13"/>
        <v>9.516</v>
      </c>
      <c r="X68" s="43"/>
      <c r="Y68" s="43"/>
    </row>
    <row r="69" spans="1:25" x14ac:dyDescent="0.25">
      <c r="A69" s="24" t="s">
        <v>82</v>
      </c>
      <c r="B69" s="16" t="s">
        <v>53</v>
      </c>
      <c r="C69" s="28"/>
      <c r="D69" s="26"/>
      <c r="E69" s="26"/>
      <c r="F69" s="27"/>
      <c r="G69" s="30"/>
      <c r="H69" s="26">
        <v>0.01</v>
      </c>
      <c r="I69" s="26"/>
      <c r="J69" s="26"/>
      <c r="K69" s="26"/>
      <c r="L69" s="27"/>
      <c r="M69" s="20">
        <f t="shared" si="7"/>
        <v>0</v>
      </c>
      <c r="N69" s="21">
        <v>200</v>
      </c>
      <c r="O69" s="22">
        <f t="shared" si="8"/>
        <v>0</v>
      </c>
      <c r="P69" s="20">
        <f t="shared" si="9"/>
        <v>0.01</v>
      </c>
      <c r="Q69" s="21">
        <v>270</v>
      </c>
      <c r="R69" s="22">
        <f t="shared" si="10"/>
        <v>2.7</v>
      </c>
      <c r="S69" s="23">
        <f t="shared" si="11"/>
        <v>2.7</v>
      </c>
      <c r="T69" s="48"/>
      <c r="U69" s="52">
        <v>37</v>
      </c>
      <c r="V69" s="52">
        <f t="shared" si="12"/>
        <v>0</v>
      </c>
      <c r="W69" s="52">
        <f t="shared" si="13"/>
        <v>0.37</v>
      </c>
      <c r="X69" s="43"/>
      <c r="Y69" s="43"/>
    </row>
    <row r="70" spans="1:25" x14ac:dyDescent="0.25">
      <c r="A70" s="24" t="s">
        <v>105</v>
      </c>
      <c r="B70" s="16" t="s">
        <v>53</v>
      </c>
      <c r="C70" s="28"/>
      <c r="D70" s="26"/>
      <c r="E70" s="26"/>
      <c r="F70" s="27"/>
      <c r="G70" s="25"/>
      <c r="H70" s="26">
        <v>1.0699999999999999E-2</v>
      </c>
      <c r="I70" s="26"/>
      <c r="J70" s="26">
        <v>3.5999999999999997E-2</v>
      </c>
      <c r="K70" s="26"/>
      <c r="L70" s="27"/>
      <c r="M70" s="20">
        <f t="shared" si="7"/>
        <v>0</v>
      </c>
      <c r="N70" s="21">
        <v>200</v>
      </c>
      <c r="O70" s="22">
        <f t="shared" si="8"/>
        <v>0</v>
      </c>
      <c r="P70" s="20">
        <f t="shared" si="9"/>
        <v>4.6699999999999998E-2</v>
      </c>
      <c r="Q70" s="21">
        <v>270</v>
      </c>
      <c r="R70" s="22">
        <f t="shared" si="10"/>
        <v>12.609</v>
      </c>
      <c r="S70" s="23">
        <f t="shared" si="11"/>
        <v>12.609</v>
      </c>
      <c r="T70" s="48"/>
      <c r="U70" s="52">
        <v>37</v>
      </c>
      <c r="V70" s="52">
        <f t="shared" si="12"/>
        <v>0</v>
      </c>
      <c r="W70" s="52">
        <f t="shared" si="13"/>
        <v>1.7279</v>
      </c>
      <c r="X70" s="43"/>
      <c r="Y70" s="43"/>
    </row>
    <row r="71" spans="1:25" x14ac:dyDescent="0.25">
      <c r="A71" s="24" t="s">
        <v>93</v>
      </c>
      <c r="B71" s="16" t="s">
        <v>53</v>
      </c>
      <c r="C71" s="28"/>
      <c r="D71" s="26"/>
      <c r="E71" s="26"/>
      <c r="F71" s="27"/>
      <c r="G71" s="25"/>
      <c r="H71" s="26">
        <v>2.5000000000000001E-3</v>
      </c>
      <c r="I71" s="26"/>
      <c r="J71" s="26">
        <v>7.4999999999999997E-3</v>
      </c>
      <c r="K71" s="26"/>
      <c r="L71" s="27"/>
      <c r="M71" s="20">
        <f t="shared" si="7"/>
        <v>0</v>
      </c>
      <c r="N71" s="21">
        <v>200</v>
      </c>
      <c r="O71" s="22">
        <f t="shared" si="8"/>
        <v>0</v>
      </c>
      <c r="P71" s="20">
        <f t="shared" si="9"/>
        <v>0.01</v>
      </c>
      <c r="Q71" s="21">
        <v>270</v>
      </c>
      <c r="R71" s="22">
        <f t="shared" si="10"/>
        <v>2.7</v>
      </c>
      <c r="S71" s="23">
        <f t="shared" si="11"/>
        <v>2.7</v>
      </c>
      <c r="T71" s="48"/>
      <c r="U71" s="52">
        <v>486</v>
      </c>
      <c r="V71" s="52">
        <f t="shared" si="12"/>
        <v>0</v>
      </c>
      <c r="W71" s="52">
        <f t="shared" si="13"/>
        <v>4.8600000000000003</v>
      </c>
      <c r="X71" s="43"/>
      <c r="Y71" s="43"/>
    </row>
    <row r="72" spans="1:25" x14ac:dyDescent="0.25">
      <c r="A72" s="24" t="s">
        <v>92</v>
      </c>
      <c r="B72" s="16" t="s">
        <v>53</v>
      </c>
      <c r="C72" s="28"/>
      <c r="D72" s="26"/>
      <c r="E72" s="26"/>
      <c r="F72" s="27"/>
      <c r="G72" s="25"/>
      <c r="H72" s="26">
        <v>8.0000000000000002E-3</v>
      </c>
      <c r="I72" s="26"/>
      <c r="J72" s="26">
        <v>1.8599999999999998E-2</v>
      </c>
      <c r="K72" s="26"/>
      <c r="L72" s="27"/>
      <c r="M72" s="20">
        <f t="shared" si="7"/>
        <v>0</v>
      </c>
      <c r="N72" s="21">
        <v>200</v>
      </c>
      <c r="O72" s="22">
        <f t="shared" si="8"/>
        <v>0</v>
      </c>
      <c r="P72" s="20">
        <f t="shared" si="9"/>
        <v>2.6599999999999999E-2</v>
      </c>
      <c r="Q72" s="21">
        <v>270</v>
      </c>
      <c r="R72" s="22">
        <f t="shared" si="10"/>
        <v>7.1819999999999995</v>
      </c>
      <c r="S72" s="23">
        <f t="shared" si="11"/>
        <v>7.1819999999999995</v>
      </c>
      <c r="T72" s="48"/>
      <c r="U72" s="52">
        <v>220</v>
      </c>
      <c r="V72" s="52">
        <f t="shared" si="12"/>
        <v>0</v>
      </c>
      <c r="W72" s="52">
        <f t="shared" si="13"/>
        <v>5.8519999999999994</v>
      </c>
      <c r="X72" s="43"/>
      <c r="Y72" s="43"/>
    </row>
    <row r="73" spans="1:25" x14ac:dyDescent="0.25">
      <c r="A73" s="24" t="s">
        <v>120</v>
      </c>
      <c r="B73" s="16" t="s">
        <v>53</v>
      </c>
      <c r="C73" s="28"/>
      <c r="D73" s="26"/>
      <c r="E73" s="26"/>
      <c r="F73" s="27"/>
      <c r="G73" s="25"/>
      <c r="H73" s="26"/>
      <c r="I73" s="26"/>
      <c r="J73" s="26">
        <v>7.8E-2</v>
      </c>
      <c r="K73" s="26"/>
      <c r="L73" s="27"/>
      <c r="M73" s="20">
        <f t="shared" si="7"/>
        <v>0</v>
      </c>
      <c r="N73" s="21">
        <v>200</v>
      </c>
      <c r="O73" s="22">
        <f t="shared" si="8"/>
        <v>0</v>
      </c>
      <c r="P73" s="20">
        <f t="shared" si="9"/>
        <v>7.8E-2</v>
      </c>
      <c r="Q73" s="21">
        <v>270</v>
      </c>
      <c r="R73" s="22">
        <f t="shared" si="10"/>
        <v>21.06</v>
      </c>
      <c r="S73" s="23">
        <f t="shared" si="11"/>
        <v>21.06</v>
      </c>
      <c r="T73" s="48"/>
      <c r="U73" s="52">
        <v>444</v>
      </c>
      <c r="V73" s="52">
        <f t="shared" si="12"/>
        <v>0</v>
      </c>
      <c r="W73" s="52">
        <f t="shared" si="13"/>
        <v>34.631999999999998</v>
      </c>
      <c r="X73" s="43"/>
      <c r="Y73" s="43"/>
    </row>
    <row r="74" spans="1:25" x14ac:dyDescent="0.25">
      <c r="A74" s="24" t="s">
        <v>94</v>
      </c>
      <c r="B74" s="16" t="s">
        <v>53</v>
      </c>
      <c r="C74" s="28"/>
      <c r="D74" s="26"/>
      <c r="E74" s="26"/>
      <c r="F74" s="27"/>
      <c r="G74" s="25"/>
      <c r="H74" s="26"/>
      <c r="I74" s="26"/>
      <c r="J74" s="26"/>
      <c r="K74" s="26">
        <v>2.5000000000000001E-2</v>
      </c>
      <c r="L74" s="27"/>
      <c r="M74" s="20">
        <f t="shared" si="7"/>
        <v>0</v>
      </c>
      <c r="N74" s="21">
        <v>200</v>
      </c>
      <c r="O74" s="22">
        <f t="shared" si="8"/>
        <v>0</v>
      </c>
      <c r="P74" s="20">
        <f t="shared" si="9"/>
        <v>2.5000000000000001E-2</v>
      </c>
      <c r="Q74" s="21">
        <v>270</v>
      </c>
      <c r="R74" s="22">
        <f t="shared" si="10"/>
        <v>6.75</v>
      </c>
      <c r="S74" s="23">
        <f t="shared" si="11"/>
        <v>6.75</v>
      </c>
      <c r="T74" s="48"/>
      <c r="U74" s="52">
        <v>180</v>
      </c>
      <c r="V74" s="52">
        <f t="shared" si="12"/>
        <v>0</v>
      </c>
      <c r="W74" s="52">
        <f t="shared" si="13"/>
        <v>4.5</v>
      </c>
      <c r="X74" s="43"/>
      <c r="Y74" s="43"/>
    </row>
    <row r="75" spans="1:25" x14ac:dyDescent="0.25">
      <c r="A75" s="24" t="s">
        <v>90</v>
      </c>
      <c r="B75" s="16" t="s">
        <v>53</v>
      </c>
      <c r="C75" s="28"/>
      <c r="D75" s="26"/>
      <c r="E75" s="26"/>
      <c r="F75" s="27"/>
      <c r="G75" s="25"/>
      <c r="H75" s="26"/>
      <c r="I75" s="26"/>
      <c r="J75" s="26">
        <v>1.2E-2</v>
      </c>
      <c r="K75" s="26"/>
      <c r="L75" s="27">
        <v>0.02</v>
      </c>
      <c r="M75" s="20">
        <f t="shared" si="7"/>
        <v>0</v>
      </c>
      <c r="N75" s="21">
        <v>200</v>
      </c>
      <c r="O75" s="22">
        <f t="shared" si="8"/>
        <v>0</v>
      </c>
      <c r="P75" s="20">
        <f t="shared" si="9"/>
        <v>3.2000000000000001E-2</v>
      </c>
      <c r="Q75" s="21">
        <v>270</v>
      </c>
      <c r="R75" s="22">
        <f t="shared" si="10"/>
        <v>8.64</v>
      </c>
      <c r="S75" s="23">
        <f t="shared" si="11"/>
        <v>8.64</v>
      </c>
      <c r="T75" s="48"/>
      <c r="U75" s="52">
        <v>67.349999999999994</v>
      </c>
      <c r="V75" s="52">
        <f t="shared" si="12"/>
        <v>0</v>
      </c>
      <c r="W75" s="52">
        <f t="shared" si="13"/>
        <v>2.1551999999999998</v>
      </c>
      <c r="X75" s="43"/>
      <c r="Y75" s="43"/>
    </row>
    <row r="76" spans="1:25" x14ac:dyDescent="0.25">
      <c r="A76" s="24" t="s">
        <v>172</v>
      </c>
      <c r="B76" s="16" t="s">
        <v>53</v>
      </c>
      <c r="C76" s="28"/>
      <c r="D76" s="26"/>
      <c r="E76" s="26"/>
      <c r="F76" s="27"/>
      <c r="G76" s="25"/>
      <c r="H76" s="26"/>
      <c r="I76" s="26"/>
      <c r="J76" s="31"/>
      <c r="K76" s="88">
        <v>4.1999999999999998E-5</v>
      </c>
      <c r="L76" s="27"/>
      <c r="M76" s="20">
        <f t="shared" si="7"/>
        <v>0</v>
      </c>
      <c r="N76" s="21">
        <v>200</v>
      </c>
      <c r="O76" s="22">
        <f t="shared" si="8"/>
        <v>0</v>
      </c>
      <c r="P76" s="20">
        <f t="shared" si="9"/>
        <v>4.1999999999999998E-5</v>
      </c>
      <c r="Q76" s="21">
        <v>270</v>
      </c>
      <c r="R76" s="22">
        <f t="shared" si="10"/>
        <v>1.1339999999999999E-2</v>
      </c>
      <c r="S76" s="23">
        <f t="shared" si="11"/>
        <v>1.1339999999999999E-2</v>
      </c>
      <c r="T76" s="48"/>
      <c r="U76" s="52">
        <v>4380</v>
      </c>
      <c r="V76" s="54">
        <f t="shared" si="12"/>
        <v>0</v>
      </c>
      <c r="W76" s="54">
        <f t="shared" si="13"/>
        <v>0.18395999999999998</v>
      </c>
      <c r="X76" s="43"/>
      <c r="Y76" s="43"/>
    </row>
    <row r="77" spans="1:25" x14ac:dyDescent="0.25">
      <c r="A77" s="24" t="s">
        <v>123</v>
      </c>
      <c r="B77" s="16" t="s">
        <v>53</v>
      </c>
      <c r="C77" s="28"/>
      <c r="D77" s="26"/>
      <c r="E77" s="26"/>
      <c r="F77" s="87">
        <v>1.0000000000000001E-5</v>
      </c>
      <c r="G77" s="25"/>
      <c r="H77" s="26"/>
      <c r="I77" s="26"/>
      <c r="J77" s="26"/>
      <c r="K77" s="26"/>
      <c r="L77" s="27"/>
      <c r="M77" s="20">
        <f t="shared" si="7"/>
        <v>1.0000000000000001E-5</v>
      </c>
      <c r="N77" s="21">
        <v>200</v>
      </c>
      <c r="O77" s="22">
        <f t="shared" si="8"/>
        <v>2E-3</v>
      </c>
      <c r="P77" s="20">
        <f t="shared" si="9"/>
        <v>0</v>
      </c>
      <c r="Q77" s="21">
        <v>270</v>
      </c>
      <c r="R77" s="22">
        <f t="shared" si="10"/>
        <v>0</v>
      </c>
      <c r="S77" s="23">
        <f t="shared" si="11"/>
        <v>2E-3</v>
      </c>
      <c r="T77" s="48"/>
      <c r="U77" s="52"/>
      <c r="V77" s="52"/>
      <c r="W77" s="52"/>
      <c r="X77" s="43"/>
      <c r="Y77" s="43"/>
    </row>
    <row r="78" spans="1:25" x14ac:dyDescent="0.25">
      <c r="A78" s="24" t="s">
        <v>134</v>
      </c>
      <c r="B78" s="16" t="s">
        <v>53</v>
      </c>
      <c r="C78" s="28"/>
      <c r="D78" s="26"/>
      <c r="E78" s="26"/>
      <c r="F78" s="27"/>
      <c r="G78" s="25"/>
      <c r="H78" s="57">
        <v>1.0000000000000001E-5</v>
      </c>
      <c r="I78" s="26"/>
      <c r="J78" s="26"/>
      <c r="K78" s="26"/>
      <c r="L78" s="27"/>
      <c r="M78" s="20">
        <f t="shared" si="7"/>
        <v>0</v>
      </c>
      <c r="N78" s="21">
        <v>200</v>
      </c>
      <c r="O78" s="22">
        <f t="shared" si="8"/>
        <v>0</v>
      </c>
      <c r="P78" s="20">
        <f t="shared" si="9"/>
        <v>1.0000000000000001E-5</v>
      </c>
      <c r="Q78" s="21">
        <v>270</v>
      </c>
      <c r="R78" s="22">
        <f t="shared" si="10"/>
        <v>2.7000000000000001E-3</v>
      </c>
      <c r="S78" s="23">
        <f t="shared" si="11"/>
        <v>2.7000000000000001E-3</v>
      </c>
      <c r="T78" s="48"/>
      <c r="U78" s="52"/>
      <c r="V78" s="52"/>
      <c r="W78" s="52"/>
      <c r="X78" s="43"/>
      <c r="Y78" s="43"/>
    </row>
    <row r="79" spans="1:25" x14ac:dyDescent="0.25">
      <c r="A79" s="24"/>
      <c r="B79" s="16" t="s">
        <v>53</v>
      </c>
      <c r="C79" s="28"/>
      <c r="D79" s="26"/>
      <c r="E79" s="26"/>
      <c r="F79" s="27"/>
      <c r="G79" s="25"/>
      <c r="H79" s="26"/>
      <c r="I79" s="26"/>
      <c r="J79" s="26"/>
      <c r="K79" s="26"/>
      <c r="L79" s="27"/>
      <c r="M79" s="20">
        <f t="shared" si="7"/>
        <v>0</v>
      </c>
      <c r="N79" s="21">
        <v>200</v>
      </c>
      <c r="O79" s="22">
        <f t="shared" si="8"/>
        <v>0</v>
      </c>
      <c r="P79" s="20">
        <f t="shared" si="9"/>
        <v>0</v>
      </c>
      <c r="Q79" s="21">
        <v>270</v>
      </c>
      <c r="R79" s="22">
        <f t="shared" si="10"/>
        <v>0</v>
      </c>
      <c r="S79" s="23">
        <f t="shared" si="11"/>
        <v>0</v>
      </c>
      <c r="T79" s="48"/>
      <c r="U79" s="52"/>
      <c r="V79" s="52"/>
      <c r="W79" s="52"/>
      <c r="X79" s="43"/>
      <c r="Y79" s="43"/>
    </row>
    <row r="80" spans="1:25" x14ac:dyDescent="0.25">
      <c r="A80" s="24"/>
      <c r="B80" s="16" t="s">
        <v>53</v>
      </c>
      <c r="C80" s="25"/>
      <c r="D80" s="26"/>
      <c r="E80" s="26"/>
      <c r="F80" s="27"/>
      <c r="G80" s="25"/>
      <c r="H80" s="26"/>
      <c r="I80" s="26"/>
      <c r="J80" s="26"/>
      <c r="K80" s="26"/>
      <c r="L80" s="27"/>
      <c r="M80" s="20">
        <f t="shared" si="7"/>
        <v>0</v>
      </c>
      <c r="N80" s="21">
        <v>200</v>
      </c>
      <c r="O80" s="22">
        <f t="shared" si="8"/>
        <v>0</v>
      </c>
      <c r="P80" s="20">
        <f t="shared" si="9"/>
        <v>0</v>
      </c>
      <c r="Q80" s="21">
        <v>270</v>
      </c>
      <c r="R80" s="22">
        <f t="shared" si="10"/>
        <v>0</v>
      </c>
      <c r="S80" s="23">
        <f t="shared" si="11"/>
        <v>0</v>
      </c>
      <c r="T80" s="48"/>
      <c r="U80" s="52"/>
      <c r="V80" s="52"/>
      <c r="W80" s="52"/>
      <c r="X80" s="43"/>
      <c r="Y80" s="43"/>
    </row>
    <row r="81" spans="1:25" x14ac:dyDescent="0.25">
      <c r="A81" s="24"/>
      <c r="B81" s="16" t="s">
        <v>53</v>
      </c>
      <c r="C81" s="25"/>
      <c r="D81" s="26"/>
      <c r="E81" s="26"/>
      <c r="F81" s="27"/>
      <c r="G81" s="25"/>
      <c r="H81" s="26"/>
      <c r="I81" s="26"/>
      <c r="J81" s="26"/>
      <c r="K81" s="26"/>
      <c r="L81" s="27"/>
      <c r="M81" s="20">
        <f t="shared" si="7"/>
        <v>0</v>
      </c>
      <c r="N81" s="21">
        <v>200</v>
      </c>
      <c r="O81" s="22">
        <f t="shared" si="8"/>
        <v>0</v>
      </c>
      <c r="P81" s="20">
        <f t="shared" si="9"/>
        <v>0</v>
      </c>
      <c r="Q81" s="21">
        <v>270</v>
      </c>
      <c r="R81" s="22">
        <f t="shared" si="10"/>
        <v>0</v>
      </c>
      <c r="S81" s="23">
        <f t="shared" si="11"/>
        <v>0</v>
      </c>
      <c r="T81" s="48"/>
      <c r="U81" s="52"/>
      <c r="V81" s="53">
        <f>SUM(V54:V80)</f>
        <v>57.183324000000006</v>
      </c>
      <c r="W81" s="53">
        <f>SUM(W54:W80)</f>
        <v>86.636923999999993</v>
      </c>
      <c r="X81" s="43"/>
      <c r="Y81" s="43"/>
    </row>
    <row r="82" spans="1:25" ht="15.75" thickBot="1" x14ac:dyDescent="0.3">
      <c r="A82" s="32"/>
      <c r="B82" s="45" t="s">
        <v>53</v>
      </c>
      <c r="C82" s="33"/>
      <c r="D82" s="34"/>
      <c r="E82" s="34"/>
      <c r="F82" s="35"/>
      <c r="G82" s="33"/>
      <c r="H82" s="34"/>
      <c r="I82" s="34"/>
      <c r="J82" s="34"/>
      <c r="K82" s="34"/>
      <c r="L82" s="35"/>
      <c r="M82" s="39">
        <f t="shared" si="7"/>
        <v>0</v>
      </c>
      <c r="N82" s="21">
        <v>200</v>
      </c>
      <c r="O82" s="41">
        <f t="shared" si="8"/>
        <v>0</v>
      </c>
      <c r="P82" s="39">
        <f t="shared" si="9"/>
        <v>0</v>
      </c>
      <c r="Q82" s="21">
        <v>270</v>
      </c>
      <c r="R82" s="41">
        <f t="shared" si="10"/>
        <v>0</v>
      </c>
      <c r="S82" s="42">
        <f t="shared" si="11"/>
        <v>0</v>
      </c>
      <c r="T82" s="48"/>
      <c r="U82" s="80"/>
      <c r="V82" s="80"/>
      <c r="W82" s="81">
        <f>V81+W81</f>
        <v>143.82024799999999</v>
      </c>
      <c r="X82" s="43"/>
      <c r="Y82" s="43"/>
    </row>
    <row r="83" spans="1:25" x14ac:dyDescent="0.25">
      <c r="A83" s="4"/>
      <c r="B83" s="4"/>
      <c r="C83" s="4"/>
      <c r="D83" s="4"/>
      <c r="E83" s="116"/>
      <c r="F83" s="116"/>
      <c r="G83" s="116"/>
      <c r="H83" s="116"/>
      <c r="I83" s="4"/>
      <c r="J83" s="4"/>
      <c r="K83" s="4"/>
      <c r="L83" s="4"/>
      <c r="M83" s="4"/>
      <c r="N83" s="4"/>
      <c r="O83" s="4"/>
      <c r="P83" s="4"/>
      <c r="Q83" s="4"/>
      <c r="R83" s="4"/>
      <c r="S83" s="36"/>
      <c r="T83" s="4"/>
    </row>
    <row r="84" spans="1:25" x14ac:dyDescent="0.25">
      <c r="A84" s="4" t="s">
        <v>54</v>
      </c>
      <c r="B84" s="4"/>
      <c r="C84" s="4"/>
      <c r="D84" s="4"/>
      <c r="E84" s="117" t="s">
        <v>55</v>
      </c>
      <c r="F84" s="117"/>
      <c r="G84" s="117"/>
      <c r="H84" s="11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5" x14ac:dyDescent="0.25">
      <c r="A85" s="4" t="s">
        <v>54</v>
      </c>
      <c r="B85" s="4"/>
      <c r="C85" s="4"/>
      <c r="D85" s="4"/>
      <c r="E85" s="117" t="s">
        <v>55</v>
      </c>
      <c r="F85" s="117"/>
      <c r="G85" s="117"/>
      <c r="H85" s="117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</sheetData>
  <mergeCells count="53">
    <mergeCell ref="C1:L1"/>
    <mergeCell ref="M1:P1"/>
    <mergeCell ref="C2:K2"/>
    <mergeCell ref="M2:P2"/>
    <mergeCell ref="C3:J3"/>
    <mergeCell ref="M3:P3"/>
    <mergeCell ref="A4:A6"/>
    <mergeCell ref="B4:B6"/>
    <mergeCell ref="C4:F4"/>
    <mergeCell ref="G4:L4"/>
    <mergeCell ref="M4:O5"/>
    <mergeCell ref="K5:K6"/>
    <mergeCell ref="L5:L6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E37:H37"/>
    <mergeCell ref="E38:H38"/>
    <mergeCell ref="C47:L47"/>
    <mergeCell ref="M47:P47"/>
    <mergeCell ref="C48:K48"/>
    <mergeCell ref="M48:P48"/>
    <mergeCell ref="C49:J49"/>
    <mergeCell ref="M49:P49"/>
    <mergeCell ref="A50:A52"/>
    <mergeCell ref="B50:B52"/>
    <mergeCell ref="C50:F50"/>
    <mergeCell ref="G50:L50"/>
    <mergeCell ref="M50:O51"/>
    <mergeCell ref="P50:R51"/>
    <mergeCell ref="K51:K52"/>
    <mergeCell ref="L51:L52"/>
    <mergeCell ref="C51:C52"/>
    <mergeCell ref="D51:D52"/>
    <mergeCell ref="E51:E52"/>
    <mergeCell ref="F51:F52"/>
    <mergeCell ref="G51:G52"/>
    <mergeCell ref="E83:H83"/>
    <mergeCell ref="E84:H84"/>
    <mergeCell ref="E85:H85"/>
    <mergeCell ref="S50:S52"/>
    <mergeCell ref="T50:T52"/>
    <mergeCell ref="H51:H52"/>
    <mergeCell ref="I51:I52"/>
    <mergeCell ref="J51:J52"/>
  </mergeCells>
  <pageMargins left="0.7" right="0.7" top="0.75" bottom="0.75" header="0.3" footer="0.3"/>
  <pageSetup paperSize="9" scale="6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Y83"/>
  <sheetViews>
    <sheetView zoomScale="120" zoomScaleNormal="120" workbookViewId="0">
      <selection activeCell="M81" sqref="M81:W81"/>
    </sheetView>
  </sheetViews>
  <sheetFormatPr defaultRowHeight="15" x14ac:dyDescent="0.25"/>
  <cols>
    <col min="1" max="1" width="20" customWidth="1"/>
    <col min="2" max="2" width="3.42578125" customWidth="1"/>
  </cols>
  <sheetData>
    <row r="1" spans="1:25" x14ac:dyDescent="0.25">
      <c r="A1" s="56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237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14</v>
      </c>
      <c r="D5" s="124" t="s">
        <v>12</v>
      </c>
      <c r="E5" s="124" t="s">
        <v>26</v>
      </c>
      <c r="F5" s="126" t="s">
        <v>63</v>
      </c>
      <c r="G5" s="134" t="s">
        <v>70</v>
      </c>
      <c r="H5" s="124" t="s">
        <v>15</v>
      </c>
      <c r="I5" s="124" t="s">
        <v>11</v>
      </c>
      <c r="J5" s="124" t="s">
        <v>71</v>
      </c>
      <c r="K5" s="124" t="s">
        <v>240</v>
      </c>
      <c r="L5" s="126" t="s">
        <v>44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5"/>
      <c r="F6" s="127"/>
      <c r="G6" s="135"/>
      <c r="H6" s="125"/>
      <c r="I6" s="125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238</v>
      </c>
      <c r="D7" s="10" t="s">
        <v>164</v>
      </c>
      <c r="E7" s="10" t="s">
        <v>49</v>
      </c>
      <c r="F7" s="37" t="s">
        <v>239</v>
      </c>
      <c r="G7" s="38" t="s">
        <v>52</v>
      </c>
      <c r="H7" s="10" t="s">
        <v>50</v>
      </c>
      <c r="I7" s="10" t="s">
        <v>163</v>
      </c>
      <c r="J7" s="10" t="s">
        <v>6</v>
      </c>
      <c r="K7" s="10" t="s">
        <v>49</v>
      </c>
      <c r="L7" s="78" t="s">
        <v>242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81</v>
      </c>
      <c r="B8" s="16" t="s">
        <v>53</v>
      </c>
      <c r="C8" s="17">
        <v>0.28889999999999999</v>
      </c>
      <c r="D8" s="18"/>
      <c r="E8" s="18"/>
      <c r="F8" s="19"/>
      <c r="G8" s="17"/>
      <c r="H8" s="18"/>
      <c r="I8" s="18"/>
      <c r="J8" s="18"/>
      <c r="K8" s="18"/>
      <c r="L8" s="19"/>
      <c r="M8" s="20">
        <f>C8+D8+E8+F8</f>
        <v>0.28889999999999999</v>
      </c>
      <c r="N8" s="21">
        <v>140</v>
      </c>
      <c r="O8" s="22">
        <f>M8*N8</f>
        <v>40.445999999999998</v>
      </c>
      <c r="P8" s="20">
        <f>G8+H8+I8+J8+K8+L8</f>
        <v>0</v>
      </c>
      <c r="Q8" s="21">
        <v>240</v>
      </c>
      <c r="R8" s="22">
        <f>P8*Q8</f>
        <v>0</v>
      </c>
      <c r="S8" s="23">
        <f>O8+R8</f>
        <v>40.445999999999998</v>
      </c>
      <c r="T8" s="48"/>
      <c r="U8" s="52">
        <v>40</v>
      </c>
      <c r="V8" s="52">
        <f>M8*U8</f>
        <v>11.555999999999999</v>
      </c>
      <c r="W8" s="52">
        <f>P8*U8</f>
        <v>0</v>
      </c>
      <c r="X8" s="43"/>
      <c r="Y8" s="43"/>
    </row>
    <row r="9" spans="1:25" x14ac:dyDescent="0.25">
      <c r="A9" s="24" t="s">
        <v>83</v>
      </c>
      <c r="B9" s="16" t="s">
        <v>53</v>
      </c>
      <c r="C9" s="25">
        <v>9.9000000000000008E-3</v>
      </c>
      <c r="D9" s="26"/>
      <c r="E9" s="26"/>
      <c r="F9" s="27"/>
      <c r="G9" s="25">
        <v>6.0000000000000001E-3</v>
      </c>
      <c r="H9" s="26"/>
      <c r="I9" s="26"/>
      <c r="J9" s="26"/>
      <c r="K9" s="26"/>
      <c r="L9" s="27"/>
      <c r="M9" s="20">
        <f t="shared" ref="M9:M36" si="0">C9+D9+E9+F9</f>
        <v>9.9000000000000008E-3</v>
      </c>
      <c r="N9" s="21">
        <v>140</v>
      </c>
      <c r="O9" s="22">
        <f t="shared" ref="O9:O36" si="1">M9*N9</f>
        <v>1.3860000000000001</v>
      </c>
      <c r="P9" s="20">
        <f t="shared" ref="P9:P36" si="2">G9+H9+I9+J9+K9+L9</f>
        <v>6.0000000000000001E-3</v>
      </c>
      <c r="Q9" s="21">
        <v>240</v>
      </c>
      <c r="R9" s="22">
        <f t="shared" ref="R9:R36" si="3">P9*Q9</f>
        <v>1.44</v>
      </c>
      <c r="S9" s="23">
        <f t="shared" ref="S9:S36" si="4">O9+R9</f>
        <v>2.8260000000000001</v>
      </c>
      <c r="T9" s="49"/>
      <c r="U9" s="52">
        <v>158</v>
      </c>
      <c r="V9" s="52">
        <f t="shared" ref="V9:V34" si="5">M9*U9</f>
        <v>1.5642</v>
      </c>
      <c r="W9" s="52">
        <f t="shared" ref="W9:W34" si="6">P9*U9</f>
        <v>0.94800000000000006</v>
      </c>
      <c r="X9" s="43"/>
      <c r="Y9" s="43"/>
    </row>
    <row r="10" spans="1:25" x14ac:dyDescent="0.25">
      <c r="A10" s="24" t="s">
        <v>82</v>
      </c>
      <c r="B10" s="16" t="s">
        <v>53</v>
      </c>
      <c r="C10" s="25">
        <v>1.0999999999999999E-2</v>
      </c>
      <c r="D10" s="26"/>
      <c r="E10" s="26"/>
      <c r="F10" s="27"/>
      <c r="G10" s="25">
        <v>3.1399999999999997E-2</v>
      </c>
      <c r="H10" s="26">
        <v>1.2500000000000001E-2</v>
      </c>
      <c r="I10" s="26"/>
      <c r="J10" s="26"/>
      <c r="K10" s="26"/>
      <c r="L10" s="27"/>
      <c r="M10" s="20">
        <f t="shared" si="0"/>
        <v>1.0999999999999999E-2</v>
      </c>
      <c r="N10" s="21">
        <v>140</v>
      </c>
      <c r="O10" s="22">
        <f t="shared" si="1"/>
        <v>1.5399999999999998</v>
      </c>
      <c r="P10" s="20">
        <f t="shared" si="2"/>
        <v>4.3899999999999995E-2</v>
      </c>
      <c r="Q10" s="21">
        <v>240</v>
      </c>
      <c r="R10" s="22">
        <f t="shared" si="3"/>
        <v>10.535999999999998</v>
      </c>
      <c r="S10" s="23">
        <f t="shared" si="4"/>
        <v>12.075999999999997</v>
      </c>
      <c r="T10" s="49"/>
      <c r="U10" s="52">
        <v>37</v>
      </c>
      <c r="V10" s="52">
        <f t="shared" si="5"/>
        <v>0.40699999999999997</v>
      </c>
      <c r="W10" s="52">
        <f t="shared" si="6"/>
        <v>1.6242999999999999</v>
      </c>
      <c r="X10" s="43"/>
      <c r="Y10" s="43"/>
    </row>
    <row r="11" spans="1:25" x14ac:dyDescent="0.25">
      <c r="A11" s="24" t="s">
        <v>107</v>
      </c>
      <c r="B11" s="16" t="s">
        <v>53</v>
      </c>
      <c r="C11" s="25">
        <v>3.3999999999999998E-3</v>
      </c>
      <c r="D11" s="26"/>
      <c r="E11" s="26"/>
      <c r="F11" s="27"/>
      <c r="G11" s="25"/>
      <c r="H11" s="26">
        <v>1.5E-3</v>
      </c>
      <c r="I11" s="26"/>
      <c r="J11" s="26"/>
      <c r="K11" s="26"/>
      <c r="L11" s="27"/>
      <c r="M11" s="20">
        <f t="shared" si="0"/>
        <v>3.3999999999999998E-3</v>
      </c>
      <c r="N11" s="21">
        <v>140</v>
      </c>
      <c r="O11" s="22">
        <f t="shared" si="1"/>
        <v>0.47599999999999998</v>
      </c>
      <c r="P11" s="20">
        <f t="shared" si="2"/>
        <v>1.5E-3</v>
      </c>
      <c r="Q11" s="21">
        <v>240</v>
      </c>
      <c r="R11" s="22">
        <f t="shared" si="3"/>
        <v>0.36</v>
      </c>
      <c r="S11" s="23">
        <f t="shared" si="4"/>
        <v>0.83599999999999997</v>
      </c>
      <c r="T11" s="49"/>
      <c r="U11" s="52">
        <v>435</v>
      </c>
      <c r="V11" s="52">
        <f t="shared" si="5"/>
        <v>1.4789999999999999</v>
      </c>
      <c r="W11" s="52">
        <f t="shared" si="6"/>
        <v>0.65249999999999997</v>
      </c>
      <c r="X11" s="43"/>
      <c r="Y11" s="43"/>
    </row>
    <row r="12" spans="1:25" x14ac:dyDescent="0.25">
      <c r="A12" s="24" t="s">
        <v>105</v>
      </c>
      <c r="B12" s="16" t="s">
        <v>53</v>
      </c>
      <c r="C12" s="25">
        <v>1.5599999999999999E-2</v>
      </c>
      <c r="D12" s="26"/>
      <c r="E12" s="26"/>
      <c r="F12" s="27"/>
      <c r="G12" s="25"/>
      <c r="H12" s="26">
        <v>1.2500000000000001E-2</v>
      </c>
      <c r="I12" s="26"/>
      <c r="J12" s="26"/>
      <c r="K12" s="26"/>
      <c r="L12" s="27"/>
      <c r="M12" s="20">
        <f t="shared" si="0"/>
        <v>1.5599999999999999E-2</v>
      </c>
      <c r="N12" s="21">
        <v>140</v>
      </c>
      <c r="O12" s="22">
        <f t="shared" si="1"/>
        <v>2.1839999999999997</v>
      </c>
      <c r="P12" s="20">
        <f t="shared" si="2"/>
        <v>1.2500000000000001E-2</v>
      </c>
      <c r="Q12" s="21">
        <v>240</v>
      </c>
      <c r="R12" s="22">
        <f t="shared" si="3"/>
        <v>3</v>
      </c>
      <c r="S12" s="23">
        <f t="shared" si="4"/>
        <v>5.1839999999999993</v>
      </c>
      <c r="T12" s="49"/>
      <c r="U12" s="52">
        <v>37</v>
      </c>
      <c r="V12" s="52">
        <f t="shared" si="5"/>
        <v>0.57719999999999994</v>
      </c>
      <c r="W12" s="52">
        <f t="shared" si="6"/>
        <v>0.46250000000000002</v>
      </c>
      <c r="X12" s="43"/>
      <c r="Y12" s="43"/>
    </row>
    <row r="13" spans="1:25" x14ac:dyDescent="0.25">
      <c r="A13" s="24" t="s">
        <v>93</v>
      </c>
      <c r="B13" s="16" t="s">
        <v>53</v>
      </c>
      <c r="C13" s="25">
        <v>1.7600000000000001E-2</v>
      </c>
      <c r="D13" s="26"/>
      <c r="E13" s="26"/>
      <c r="F13" s="27"/>
      <c r="G13" s="25"/>
      <c r="H13" s="26"/>
      <c r="I13" s="26"/>
      <c r="J13" s="26">
        <v>6.4000000000000003E-3</v>
      </c>
      <c r="K13" s="26"/>
      <c r="L13" s="27"/>
      <c r="M13" s="20">
        <f t="shared" si="0"/>
        <v>1.7600000000000001E-2</v>
      </c>
      <c r="N13" s="21">
        <v>140</v>
      </c>
      <c r="O13" s="22">
        <f t="shared" si="1"/>
        <v>2.464</v>
      </c>
      <c r="P13" s="20">
        <f t="shared" si="2"/>
        <v>6.4000000000000003E-3</v>
      </c>
      <c r="Q13" s="21">
        <v>240</v>
      </c>
      <c r="R13" s="22">
        <f t="shared" si="3"/>
        <v>1.536</v>
      </c>
      <c r="S13" s="23">
        <f t="shared" si="4"/>
        <v>4</v>
      </c>
      <c r="T13" s="49"/>
      <c r="U13" s="52">
        <v>486</v>
      </c>
      <c r="V13" s="52">
        <f t="shared" si="5"/>
        <v>8.5536000000000012</v>
      </c>
      <c r="W13" s="52">
        <f t="shared" si="6"/>
        <v>3.1104000000000003</v>
      </c>
      <c r="X13" s="43"/>
      <c r="Y13" s="43"/>
    </row>
    <row r="14" spans="1:25" x14ac:dyDescent="0.25">
      <c r="A14" s="24" t="s">
        <v>91</v>
      </c>
      <c r="B14" s="16" t="s">
        <v>53</v>
      </c>
      <c r="C14" s="25">
        <v>2.5999999999999999E-3</v>
      </c>
      <c r="D14" s="26"/>
      <c r="E14" s="26"/>
      <c r="F14" s="27"/>
      <c r="G14" s="25"/>
      <c r="H14" s="26"/>
      <c r="I14" s="26"/>
      <c r="J14" s="26">
        <v>2.0999999999999999E-3</v>
      </c>
      <c r="K14" s="26"/>
      <c r="L14" s="27"/>
      <c r="M14" s="20">
        <f t="shared" si="0"/>
        <v>2.5999999999999999E-3</v>
      </c>
      <c r="N14" s="21">
        <v>140</v>
      </c>
      <c r="O14" s="22">
        <f t="shared" si="1"/>
        <v>0.36399999999999999</v>
      </c>
      <c r="P14" s="20">
        <f t="shared" si="2"/>
        <v>2.0999999999999999E-3</v>
      </c>
      <c r="Q14" s="21">
        <v>240</v>
      </c>
      <c r="R14" s="22">
        <f t="shared" si="3"/>
        <v>0.504</v>
      </c>
      <c r="S14" s="23">
        <f t="shared" si="4"/>
        <v>0.86799999999999999</v>
      </c>
      <c r="T14" s="49"/>
      <c r="U14" s="52">
        <v>44</v>
      </c>
      <c r="V14" s="52">
        <f t="shared" si="5"/>
        <v>0.1144</v>
      </c>
      <c r="W14" s="52">
        <f t="shared" si="6"/>
        <v>9.2399999999999996E-2</v>
      </c>
      <c r="X14" s="43"/>
      <c r="Y14" s="43"/>
    </row>
    <row r="15" spans="1:25" x14ac:dyDescent="0.25">
      <c r="A15" s="24" t="s">
        <v>75</v>
      </c>
      <c r="B15" s="16" t="s">
        <v>53</v>
      </c>
      <c r="C15" s="25">
        <v>6.6E-3</v>
      </c>
      <c r="D15" s="29"/>
      <c r="E15" s="26">
        <v>1.4999999999999999E-2</v>
      </c>
      <c r="F15" s="27"/>
      <c r="G15" s="25"/>
      <c r="H15" s="26"/>
      <c r="I15" s="26"/>
      <c r="J15" s="26">
        <v>6.9999999999999999E-4</v>
      </c>
      <c r="K15" s="26">
        <v>2.4E-2</v>
      </c>
      <c r="L15" s="27"/>
      <c r="M15" s="20">
        <f t="shared" si="0"/>
        <v>2.1600000000000001E-2</v>
      </c>
      <c r="N15" s="21">
        <v>140</v>
      </c>
      <c r="O15" s="22">
        <f t="shared" si="1"/>
        <v>3.024</v>
      </c>
      <c r="P15" s="20">
        <f t="shared" si="2"/>
        <v>2.47E-2</v>
      </c>
      <c r="Q15" s="21">
        <v>240</v>
      </c>
      <c r="R15" s="22">
        <f t="shared" si="3"/>
        <v>5.9279999999999999</v>
      </c>
      <c r="S15" s="23">
        <f t="shared" si="4"/>
        <v>8.952</v>
      </c>
      <c r="T15" s="49"/>
      <c r="U15" s="52">
        <v>85</v>
      </c>
      <c r="V15" s="52">
        <f t="shared" si="5"/>
        <v>1.8360000000000001</v>
      </c>
      <c r="W15" s="52">
        <f t="shared" si="6"/>
        <v>2.0994999999999999</v>
      </c>
      <c r="X15" s="43"/>
      <c r="Y15" s="43"/>
    </row>
    <row r="16" spans="1:25" x14ac:dyDescent="0.25">
      <c r="A16" s="24" t="s">
        <v>84</v>
      </c>
      <c r="B16" s="16" t="s">
        <v>53</v>
      </c>
      <c r="C16" s="25">
        <v>1E-3</v>
      </c>
      <c r="D16" s="26"/>
      <c r="E16" s="26"/>
      <c r="F16" s="27"/>
      <c r="G16" s="25">
        <v>2.0000000000000001E-4</v>
      </c>
      <c r="H16" s="26">
        <v>1E-3</v>
      </c>
      <c r="I16" s="26">
        <v>1E-3</v>
      </c>
      <c r="J16" s="26">
        <v>8.0000000000000004E-4</v>
      </c>
      <c r="K16" s="26"/>
      <c r="L16" s="27"/>
      <c r="M16" s="20">
        <f t="shared" si="0"/>
        <v>1E-3</v>
      </c>
      <c r="N16" s="21">
        <v>140</v>
      </c>
      <c r="O16" s="22">
        <f t="shared" si="1"/>
        <v>0.14000000000000001</v>
      </c>
      <c r="P16" s="20">
        <f t="shared" si="2"/>
        <v>3.0000000000000001E-3</v>
      </c>
      <c r="Q16" s="21">
        <v>240</v>
      </c>
      <c r="R16" s="22">
        <f t="shared" si="3"/>
        <v>0.72</v>
      </c>
      <c r="S16" s="23">
        <f t="shared" si="4"/>
        <v>0.86</v>
      </c>
      <c r="T16" s="49"/>
      <c r="U16" s="52">
        <v>19</v>
      </c>
      <c r="V16" s="52">
        <f t="shared" si="5"/>
        <v>1.9E-2</v>
      </c>
      <c r="W16" s="52">
        <f t="shared" si="6"/>
        <v>5.7000000000000002E-2</v>
      </c>
      <c r="X16" s="43"/>
      <c r="Y16" s="43"/>
    </row>
    <row r="17" spans="1:25" x14ac:dyDescent="0.25">
      <c r="A17" s="24" t="s">
        <v>109</v>
      </c>
      <c r="B17" s="16" t="s">
        <v>53</v>
      </c>
      <c r="C17" s="28"/>
      <c r="D17" s="26">
        <v>7.1999999999999995E-2</v>
      </c>
      <c r="E17" s="26"/>
      <c r="F17" s="27"/>
      <c r="G17" s="25"/>
      <c r="H17" s="26"/>
      <c r="I17" s="26"/>
      <c r="J17" s="26"/>
      <c r="K17" s="26"/>
      <c r="L17" s="27"/>
      <c r="M17" s="20">
        <f t="shared" si="0"/>
        <v>7.1999999999999995E-2</v>
      </c>
      <c r="N17" s="21">
        <v>140</v>
      </c>
      <c r="O17" s="22">
        <f t="shared" si="1"/>
        <v>10.08</v>
      </c>
      <c r="P17" s="20">
        <f t="shared" si="2"/>
        <v>0</v>
      </c>
      <c r="Q17" s="21">
        <v>240</v>
      </c>
      <c r="R17" s="22">
        <f t="shared" si="3"/>
        <v>0</v>
      </c>
      <c r="S17" s="23">
        <f t="shared" si="4"/>
        <v>10.08</v>
      </c>
      <c r="T17" s="49"/>
      <c r="U17" s="52">
        <v>590</v>
      </c>
      <c r="V17" s="52">
        <f t="shared" si="5"/>
        <v>42.48</v>
      </c>
      <c r="W17" s="52">
        <f t="shared" si="6"/>
        <v>0</v>
      </c>
      <c r="X17" s="43"/>
      <c r="Y17" s="43"/>
    </row>
    <row r="18" spans="1:25" x14ac:dyDescent="0.25">
      <c r="A18" s="24" t="s">
        <v>110</v>
      </c>
      <c r="B18" s="16" t="s">
        <v>53</v>
      </c>
      <c r="C18" s="28"/>
      <c r="D18" s="26"/>
      <c r="E18" s="26">
        <v>1E-3</v>
      </c>
      <c r="F18" s="27"/>
      <c r="G18" s="25"/>
      <c r="H18" s="26"/>
      <c r="I18" s="26"/>
      <c r="J18" s="26"/>
      <c r="K18" s="26"/>
      <c r="L18" s="27"/>
      <c r="M18" s="20">
        <f t="shared" si="0"/>
        <v>1E-3</v>
      </c>
      <c r="N18" s="21">
        <v>140</v>
      </c>
      <c r="O18" s="22">
        <f t="shared" si="1"/>
        <v>0.14000000000000001</v>
      </c>
      <c r="P18" s="20">
        <f t="shared" si="2"/>
        <v>0</v>
      </c>
      <c r="Q18" s="21">
        <v>240</v>
      </c>
      <c r="R18" s="22">
        <f t="shared" si="3"/>
        <v>0</v>
      </c>
      <c r="S18" s="23">
        <f t="shared" si="4"/>
        <v>0.14000000000000001</v>
      </c>
      <c r="T18" s="49"/>
      <c r="U18" s="52">
        <v>400</v>
      </c>
      <c r="V18" s="52">
        <f t="shared" si="5"/>
        <v>0.4</v>
      </c>
      <c r="W18" s="52">
        <f t="shared" si="6"/>
        <v>0</v>
      </c>
      <c r="X18" s="43"/>
      <c r="Y18" s="43"/>
    </row>
    <row r="19" spans="1:25" x14ac:dyDescent="0.25">
      <c r="A19" s="24" t="s">
        <v>78</v>
      </c>
      <c r="B19" s="16" t="s">
        <v>53</v>
      </c>
      <c r="C19" s="28"/>
      <c r="D19" s="26"/>
      <c r="E19" s="26"/>
      <c r="F19" s="27">
        <v>0.06</v>
      </c>
      <c r="G19" s="25"/>
      <c r="H19" s="26"/>
      <c r="I19" s="26"/>
      <c r="J19" s="26"/>
      <c r="K19" s="26"/>
      <c r="L19" s="27"/>
      <c r="M19" s="20">
        <f t="shared" si="0"/>
        <v>0.06</v>
      </c>
      <c r="N19" s="21">
        <v>140</v>
      </c>
      <c r="O19" s="22">
        <f t="shared" si="1"/>
        <v>8.4</v>
      </c>
      <c r="P19" s="20">
        <f t="shared" si="2"/>
        <v>0</v>
      </c>
      <c r="Q19" s="21">
        <v>240</v>
      </c>
      <c r="R19" s="22">
        <f t="shared" si="3"/>
        <v>0</v>
      </c>
      <c r="S19" s="23">
        <f t="shared" si="4"/>
        <v>8.4</v>
      </c>
      <c r="T19" s="49"/>
      <c r="U19" s="52"/>
      <c r="V19" s="52"/>
      <c r="W19" s="52"/>
      <c r="X19" s="43"/>
      <c r="Y19" s="43"/>
    </row>
    <row r="20" spans="1:25" x14ac:dyDescent="0.25">
      <c r="A20" s="24" t="s">
        <v>121</v>
      </c>
      <c r="B20" s="16" t="s">
        <v>53</v>
      </c>
      <c r="C20" s="28"/>
      <c r="D20" s="26"/>
      <c r="E20" s="26">
        <v>8.0000000000000002E-3</v>
      </c>
      <c r="F20" s="27"/>
      <c r="G20" s="25"/>
      <c r="H20" s="26"/>
      <c r="I20" s="26"/>
      <c r="J20" s="26"/>
      <c r="K20" s="26"/>
      <c r="L20" s="27"/>
      <c r="M20" s="20">
        <f t="shared" si="0"/>
        <v>8.0000000000000002E-3</v>
      </c>
      <c r="N20" s="21">
        <v>140</v>
      </c>
      <c r="O20" s="22">
        <f t="shared" si="1"/>
        <v>1.1200000000000001</v>
      </c>
      <c r="P20" s="20">
        <f t="shared" si="2"/>
        <v>0</v>
      </c>
      <c r="Q20" s="21">
        <v>240</v>
      </c>
      <c r="R20" s="22">
        <f t="shared" si="3"/>
        <v>0</v>
      </c>
      <c r="S20" s="23">
        <f t="shared" si="4"/>
        <v>1.1200000000000001</v>
      </c>
      <c r="T20" s="49"/>
      <c r="U20" s="52">
        <v>160</v>
      </c>
      <c r="V20" s="52">
        <f t="shared" si="5"/>
        <v>1.28</v>
      </c>
      <c r="W20" s="52">
        <f t="shared" si="6"/>
        <v>0</v>
      </c>
      <c r="X20" s="43"/>
      <c r="Y20" s="43"/>
    </row>
    <row r="21" spans="1:25" x14ac:dyDescent="0.25">
      <c r="A21" s="24" t="s">
        <v>95</v>
      </c>
      <c r="B21" s="16" t="s">
        <v>53</v>
      </c>
      <c r="C21" s="28"/>
      <c r="D21" s="26"/>
      <c r="E21" s="26"/>
      <c r="F21" s="27"/>
      <c r="G21" s="25"/>
      <c r="H21" s="26"/>
      <c r="I21" s="26"/>
      <c r="J21" s="26"/>
      <c r="K21" s="26"/>
      <c r="L21" s="27">
        <v>0.03</v>
      </c>
      <c r="M21" s="20">
        <f t="shared" si="0"/>
        <v>0</v>
      </c>
      <c r="N21" s="21">
        <v>140</v>
      </c>
      <c r="O21" s="22">
        <f t="shared" si="1"/>
        <v>0</v>
      </c>
      <c r="P21" s="20">
        <f t="shared" si="2"/>
        <v>0.03</v>
      </c>
      <c r="Q21" s="21">
        <v>240</v>
      </c>
      <c r="R21" s="22">
        <f t="shared" si="3"/>
        <v>7.1999999999999993</v>
      </c>
      <c r="S21" s="23">
        <f t="shared" si="4"/>
        <v>7.1999999999999993</v>
      </c>
      <c r="T21" s="49"/>
      <c r="U21" s="52">
        <v>48.7</v>
      </c>
      <c r="V21" s="52">
        <f t="shared" si="5"/>
        <v>0</v>
      </c>
      <c r="W21" s="52">
        <f t="shared" si="6"/>
        <v>1.4610000000000001</v>
      </c>
      <c r="X21" s="43"/>
      <c r="Y21" s="43"/>
    </row>
    <row r="22" spans="1:25" x14ac:dyDescent="0.25">
      <c r="A22" s="24" t="s">
        <v>136</v>
      </c>
      <c r="B22" s="16" t="s">
        <v>53</v>
      </c>
      <c r="C22" s="28"/>
      <c r="D22" s="26"/>
      <c r="E22" s="26"/>
      <c r="F22" s="27">
        <v>0.15</v>
      </c>
      <c r="G22" s="25"/>
      <c r="H22" s="26"/>
      <c r="I22" s="26"/>
      <c r="J22" s="26"/>
      <c r="K22" s="26"/>
      <c r="L22" s="27"/>
      <c r="M22" s="20">
        <f t="shared" si="0"/>
        <v>0.15</v>
      </c>
      <c r="N22" s="21">
        <v>140</v>
      </c>
      <c r="O22" s="22">
        <f t="shared" si="1"/>
        <v>21</v>
      </c>
      <c r="P22" s="20">
        <f t="shared" si="2"/>
        <v>0</v>
      </c>
      <c r="Q22" s="21">
        <v>240</v>
      </c>
      <c r="R22" s="22">
        <f t="shared" si="3"/>
        <v>0</v>
      </c>
      <c r="S22" s="23">
        <f t="shared" si="4"/>
        <v>21</v>
      </c>
      <c r="T22" s="49"/>
      <c r="U22" s="52">
        <v>170</v>
      </c>
      <c r="V22" s="52">
        <f t="shared" si="5"/>
        <v>25.5</v>
      </c>
      <c r="W22" s="52">
        <f t="shared" si="6"/>
        <v>0</v>
      </c>
      <c r="X22" s="43"/>
      <c r="Y22" s="43"/>
    </row>
    <row r="23" spans="1:25" x14ac:dyDescent="0.25">
      <c r="A23" s="24" t="s">
        <v>86</v>
      </c>
      <c r="B23" s="16" t="s">
        <v>53</v>
      </c>
      <c r="C23" s="28"/>
      <c r="D23" s="26"/>
      <c r="E23" s="26"/>
      <c r="F23" s="27"/>
      <c r="G23" s="25">
        <v>6.25E-2</v>
      </c>
      <c r="H23" s="26">
        <v>6.7500000000000004E-2</v>
      </c>
      <c r="I23" s="26"/>
      <c r="J23" s="26"/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0.13</v>
      </c>
      <c r="Q23" s="21">
        <v>240</v>
      </c>
      <c r="R23" s="22">
        <f t="shared" si="3"/>
        <v>31.200000000000003</v>
      </c>
      <c r="S23" s="23">
        <f t="shared" si="4"/>
        <v>31.200000000000003</v>
      </c>
      <c r="T23" s="49"/>
      <c r="U23" s="52">
        <v>39</v>
      </c>
      <c r="V23" s="52">
        <f t="shared" si="5"/>
        <v>0</v>
      </c>
      <c r="W23" s="52">
        <f t="shared" si="6"/>
        <v>5.07</v>
      </c>
      <c r="X23" s="43"/>
      <c r="Y23" s="43"/>
    </row>
    <row r="24" spans="1:25" x14ac:dyDescent="0.25">
      <c r="A24" s="24" t="s">
        <v>124</v>
      </c>
      <c r="B24" s="16" t="s">
        <v>53</v>
      </c>
      <c r="C24" s="28"/>
      <c r="D24" s="26"/>
      <c r="E24" s="26"/>
      <c r="F24" s="27"/>
      <c r="G24" s="25">
        <v>2.6200000000000001E-2</v>
      </c>
      <c r="H24" s="26"/>
      <c r="I24" s="26"/>
      <c r="J24" s="26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2.6200000000000001E-2</v>
      </c>
      <c r="Q24" s="21">
        <v>240</v>
      </c>
      <c r="R24" s="22">
        <f t="shared" si="3"/>
        <v>6.2880000000000003</v>
      </c>
      <c r="S24" s="23">
        <f t="shared" si="4"/>
        <v>6.2880000000000003</v>
      </c>
      <c r="T24" s="49"/>
      <c r="U24" s="52">
        <v>119</v>
      </c>
      <c r="V24" s="52">
        <f t="shared" si="5"/>
        <v>0</v>
      </c>
      <c r="W24" s="52">
        <f t="shared" si="6"/>
        <v>3.1177999999999999</v>
      </c>
      <c r="X24" s="43"/>
      <c r="Y24" s="43"/>
    </row>
    <row r="25" spans="1:25" x14ac:dyDescent="0.25">
      <c r="A25" s="24" t="s">
        <v>96</v>
      </c>
      <c r="B25" s="16" t="s">
        <v>97</v>
      </c>
      <c r="C25" s="28"/>
      <c r="D25" s="26"/>
      <c r="E25" s="26"/>
      <c r="F25" s="27"/>
      <c r="G25" s="25">
        <v>8.0000000000000002E-3</v>
      </c>
      <c r="H25" s="26"/>
      <c r="I25" s="26"/>
      <c r="J25" s="26"/>
      <c r="K25" s="26"/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8.0000000000000002E-3</v>
      </c>
      <c r="Q25" s="21">
        <v>240</v>
      </c>
      <c r="R25" s="22">
        <f t="shared" si="3"/>
        <v>1.92</v>
      </c>
      <c r="S25" s="23">
        <f t="shared" si="4"/>
        <v>1.92</v>
      </c>
      <c r="T25" s="49"/>
      <c r="U25" s="52">
        <v>187.5</v>
      </c>
      <c r="V25" s="52">
        <f t="shared" si="5"/>
        <v>0</v>
      </c>
      <c r="W25" s="52">
        <f t="shared" si="6"/>
        <v>1.5</v>
      </c>
      <c r="X25" s="43"/>
      <c r="Y25" s="43"/>
    </row>
    <row r="26" spans="1:25" x14ac:dyDescent="0.25">
      <c r="A26" s="24" t="s">
        <v>76</v>
      </c>
      <c r="B26" s="16" t="s">
        <v>53</v>
      </c>
      <c r="C26" s="28"/>
      <c r="D26" s="26">
        <v>5.0000000000000001E-3</v>
      </c>
      <c r="E26" s="26"/>
      <c r="F26" s="27"/>
      <c r="G26" s="25"/>
      <c r="H26" s="26">
        <v>2.5000000000000001E-3</v>
      </c>
      <c r="I26" s="26">
        <v>8.5000000000000006E-3</v>
      </c>
      <c r="J26" s="26">
        <v>8.6999999999999994E-3</v>
      </c>
      <c r="K26" s="26"/>
      <c r="L26" s="27"/>
      <c r="M26" s="20">
        <f t="shared" si="0"/>
        <v>5.0000000000000001E-3</v>
      </c>
      <c r="N26" s="21">
        <v>140</v>
      </c>
      <c r="O26" s="22">
        <f t="shared" si="1"/>
        <v>0.70000000000000007</v>
      </c>
      <c r="P26" s="20">
        <f t="shared" si="2"/>
        <v>1.9700000000000002E-2</v>
      </c>
      <c r="Q26" s="21">
        <v>240</v>
      </c>
      <c r="R26" s="22">
        <f t="shared" si="3"/>
        <v>4.7280000000000006</v>
      </c>
      <c r="S26" s="23">
        <f t="shared" si="4"/>
        <v>5.4280000000000008</v>
      </c>
      <c r="T26" s="49"/>
      <c r="U26" s="52">
        <v>622.52</v>
      </c>
      <c r="V26" s="52">
        <f t="shared" si="5"/>
        <v>3.1126</v>
      </c>
      <c r="W26" s="52">
        <f t="shared" si="6"/>
        <v>12.263644000000001</v>
      </c>
      <c r="X26" s="43"/>
      <c r="Y26" s="43"/>
    </row>
    <row r="27" spans="1:25" x14ac:dyDescent="0.25">
      <c r="A27" s="24" t="s">
        <v>111</v>
      </c>
      <c r="B27" s="16" t="s">
        <v>53</v>
      </c>
      <c r="C27" s="28"/>
      <c r="D27" s="26"/>
      <c r="E27" s="26"/>
      <c r="F27" s="27"/>
      <c r="G27" s="25"/>
      <c r="H27" s="26">
        <v>2.12E-2</v>
      </c>
      <c r="I27" s="26"/>
      <c r="J27" s="26"/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2.12E-2</v>
      </c>
      <c r="Q27" s="21">
        <v>240</v>
      </c>
      <c r="R27" s="22">
        <f t="shared" si="3"/>
        <v>5.0880000000000001</v>
      </c>
      <c r="S27" s="23">
        <f t="shared" si="4"/>
        <v>5.0880000000000001</v>
      </c>
      <c r="T27" s="49"/>
      <c r="U27" s="52">
        <v>60</v>
      </c>
      <c r="V27" s="52">
        <f t="shared" si="5"/>
        <v>0</v>
      </c>
      <c r="W27" s="52">
        <f t="shared" si="6"/>
        <v>1.272</v>
      </c>
      <c r="X27" s="43"/>
      <c r="Y27" s="43"/>
    </row>
    <row r="28" spans="1:25" x14ac:dyDescent="0.25">
      <c r="A28" s="24" t="s">
        <v>112</v>
      </c>
      <c r="B28" s="16" t="s">
        <v>53</v>
      </c>
      <c r="C28" s="28"/>
      <c r="D28" s="26"/>
      <c r="E28" s="26"/>
      <c r="F28" s="27"/>
      <c r="G28" s="25"/>
      <c r="H28" s="26">
        <v>3.7400000000000003E-2</v>
      </c>
      <c r="I28" s="26"/>
      <c r="J28" s="26"/>
      <c r="K28" s="26"/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3.7400000000000003E-2</v>
      </c>
      <c r="Q28" s="21">
        <v>240</v>
      </c>
      <c r="R28" s="22">
        <f t="shared" si="3"/>
        <v>8.9760000000000009</v>
      </c>
      <c r="S28" s="23">
        <f t="shared" si="4"/>
        <v>8.9760000000000009</v>
      </c>
      <c r="T28" s="49"/>
      <c r="U28" s="52">
        <v>200</v>
      </c>
      <c r="V28" s="52">
        <f t="shared" si="5"/>
        <v>0</v>
      </c>
      <c r="W28" s="52">
        <f t="shared" si="6"/>
        <v>7.48</v>
      </c>
      <c r="X28" s="43"/>
      <c r="Y28" s="43"/>
    </row>
    <row r="29" spans="1:25" x14ac:dyDescent="0.25">
      <c r="A29" s="24" t="s">
        <v>113</v>
      </c>
      <c r="B29" s="16" t="s">
        <v>53</v>
      </c>
      <c r="C29" s="28"/>
      <c r="D29" s="26"/>
      <c r="E29" s="26"/>
      <c r="F29" s="27"/>
      <c r="G29" s="25"/>
      <c r="H29" s="26"/>
      <c r="I29" s="26"/>
      <c r="J29" s="26">
        <v>7.4999999999999997E-2</v>
      </c>
      <c r="K29" s="26"/>
      <c r="L29" s="27"/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7.4999999999999997E-2</v>
      </c>
      <c r="Q29" s="21">
        <v>240</v>
      </c>
      <c r="R29" s="22">
        <f t="shared" si="3"/>
        <v>18</v>
      </c>
      <c r="S29" s="23">
        <f t="shared" si="4"/>
        <v>18</v>
      </c>
      <c r="T29" s="49"/>
      <c r="U29" s="52">
        <v>360</v>
      </c>
      <c r="V29" s="52">
        <f t="shared" si="5"/>
        <v>0</v>
      </c>
      <c r="W29" s="52">
        <f t="shared" si="6"/>
        <v>27</v>
      </c>
      <c r="X29" s="43"/>
      <c r="Y29" s="43"/>
    </row>
    <row r="30" spans="1:25" x14ac:dyDescent="0.25">
      <c r="A30" s="24" t="s">
        <v>90</v>
      </c>
      <c r="B30" s="16" t="s">
        <v>53</v>
      </c>
      <c r="C30" s="28"/>
      <c r="D30" s="26"/>
      <c r="E30" s="26"/>
      <c r="F30" s="27"/>
      <c r="G30" s="25"/>
      <c r="H30" s="26"/>
      <c r="I30" s="26"/>
      <c r="J30" s="26">
        <v>1.8499999999999999E-2</v>
      </c>
      <c r="K30" s="26"/>
      <c r="L30" s="27"/>
      <c r="M30" s="20">
        <f t="shared" si="0"/>
        <v>0</v>
      </c>
      <c r="N30" s="21">
        <v>140</v>
      </c>
      <c r="O30" s="22">
        <f t="shared" si="1"/>
        <v>0</v>
      </c>
      <c r="P30" s="20">
        <f t="shared" si="2"/>
        <v>1.8499999999999999E-2</v>
      </c>
      <c r="Q30" s="21">
        <v>240</v>
      </c>
      <c r="R30" s="22">
        <f t="shared" si="3"/>
        <v>4.4399999999999995</v>
      </c>
      <c r="S30" s="23">
        <f t="shared" si="4"/>
        <v>4.4399999999999995</v>
      </c>
      <c r="T30" s="49"/>
      <c r="U30" s="52">
        <v>67.349999999999994</v>
      </c>
      <c r="V30" s="52">
        <f t="shared" si="5"/>
        <v>0</v>
      </c>
      <c r="W30" s="52">
        <f t="shared" si="6"/>
        <v>1.2459749999999998</v>
      </c>
      <c r="X30" s="43"/>
      <c r="Y30" s="43"/>
    </row>
    <row r="31" spans="1:25" x14ac:dyDescent="0.25">
      <c r="A31" s="24" t="s">
        <v>114</v>
      </c>
      <c r="B31" s="16" t="s">
        <v>53</v>
      </c>
      <c r="C31" s="28"/>
      <c r="D31" s="26"/>
      <c r="E31" s="26"/>
      <c r="F31" s="27"/>
      <c r="G31" s="25"/>
      <c r="H31" s="26"/>
      <c r="I31" s="26">
        <v>8.7400000000000005E-2</v>
      </c>
      <c r="J31" s="31"/>
      <c r="K31" s="26"/>
      <c r="L31" s="27"/>
      <c r="M31" s="20">
        <f t="shared" si="0"/>
        <v>0</v>
      </c>
      <c r="N31" s="21">
        <v>140</v>
      </c>
      <c r="O31" s="22">
        <f t="shared" si="1"/>
        <v>0</v>
      </c>
      <c r="P31" s="20">
        <f t="shared" si="2"/>
        <v>8.7400000000000005E-2</v>
      </c>
      <c r="Q31" s="21">
        <v>240</v>
      </c>
      <c r="R31" s="22">
        <f t="shared" si="3"/>
        <v>20.976000000000003</v>
      </c>
      <c r="S31" s="23">
        <f t="shared" si="4"/>
        <v>20.976000000000003</v>
      </c>
      <c r="T31" s="49"/>
      <c r="U31" s="52">
        <v>110</v>
      </c>
      <c r="V31" s="52">
        <f t="shared" si="5"/>
        <v>0</v>
      </c>
      <c r="W31" s="52">
        <f t="shared" si="6"/>
        <v>9.6140000000000008</v>
      </c>
      <c r="X31" s="43"/>
      <c r="Y31" s="43"/>
    </row>
    <row r="32" spans="1:25" x14ac:dyDescent="0.25">
      <c r="A32" s="24" t="s">
        <v>241</v>
      </c>
      <c r="B32" s="16" t="s">
        <v>53</v>
      </c>
      <c r="C32" s="28"/>
      <c r="D32" s="26"/>
      <c r="E32" s="26"/>
      <c r="F32" s="27"/>
      <c r="G32" s="25"/>
      <c r="H32" s="26"/>
      <c r="I32" s="26"/>
      <c r="J32" s="26"/>
      <c r="K32" s="26">
        <v>4.2200000000000001E-2</v>
      </c>
      <c r="L32" s="27"/>
      <c r="M32" s="20">
        <f t="shared" si="0"/>
        <v>0</v>
      </c>
      <c r="N32" s="21">
        <v>140</v>
      </c>
      <c r="O32" s="22">
        <f t="shared" si="1"/>
        <v>0</v>
      </c>
      <c r="P32" s="20">
        <f t="shared" si="2"/>
        <v>4.2200000000000001E-2</v>
      </c>
      <c r="Q32" s="21">
        <v>240</v>
      </c>
      <c r="R32" s="22">
        <f t="shared" si="3"/>
        <v>10.128</v>
      </c>
      <c r="S32" s="23">
        <f t="shared" si="4"/>
        <v>10.128</v>
      </c>
      <c r="T32" s="49"/>
      <c r="U32" s="52">
        <v>350</v>
      </c>
      <c r="V32" s="52">
        <f t="shared" si="5"/>
        <v>0</v>
      </c>
      <c r="W32" s="52">
        <f t="shared" si="6"/>
        <v>14.770000000000001</v>
      </c>
      <c r="X32" s="43"/>
      <c r="Y32" s="43"/>
    </row>
    <row r="33" spans="1:25" x14ac:dyDescent="0.25">
      <c r="A33" s="24" t="s">
        <v>74</v>
      </c>
      <c r="B33" s="16" t="s">
        <v>53</v>
      </c>
      <c r="C33" s="28"/>
      <c r="D33" s="26"/>
      <c r="E33" s="26"/>
      <c r="F33" s="27"/>
      <c r="G33" s="25"/>
      <c r="H33" s="26"/>
      <c r="I33" s="26"/>
      <c r="J33" s="26">
        <v>2.5700000000000001E-2</v>
      </c>
      <c r="K33" s="26"/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2.5700000000000001E-2</v>
      </c>
      <c r="Q33" s="21">
        <v>240</v>
      </c>
      <c r="R33" s="22">
        <f t="shared" si="3"/>
        <v>6.1680000000000001</v>
      </c>
      <c r="S33" s="23">
        <f t="shared" si="4"/>
        <v>6.1680000000000001</v>
      </c>
      <c r="T33" s="49"/>
      <c r="U33" s="52">
        <v>70</v>
      </c>
      <c r="V33" s="52">
        <f t="shared" si="5"/>
        <v>0</v>
      </c>
      <c r="W33" s="52">
        <f t="shared" si="6"/>
        <v>1.7989999999999999</v>
      </c>
      <c r="X33" s="43"/>
      <c r="Y33" s="43"/>
    </row>
    <row r="34" spans="1:25" ht="16.5" x14ac:dyDescent="0.3">
      <c r="A34" s="24" t="s">
        <v>172</v>
      </c>
      <c r="B34" s="16" t="s">
        <v>53</v>
      </c>
      <c r="C34" s="28"/>
      <c r="D34" s="26"/>
      <c r="E34" s="26"/>
      <c r="F34" s="27"/>
      <c r="G34" s="25"/>
      <c r="H34" s="26"/>
      <c r="I34" s="26"/>
      <c r="J34" s="31"/>
      <c r="K34" s="59">
        <v>4.1999999999999998E-5</v>
      </c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4.1999999999999998E-5</v>
      </c>
      <c r="Q34" s="21">
        <v>240</v>
      </c>
      <c r="R34" s="22">
        <f t="shared" si="3"/>
        <v>1.0079999999999999E-2</v>
      </c>
      <c r="S34" s="23">
        <f t="shared" si="4"/>
        <v>1.0079999999999999E-2</v>
      </c>
      <c r="T34" s="49"/>
      <c r="U34" s="52">
        <v>4380</v>
      </c>
      <c r="V34" s="53">
        <f t="shared" si="5"/>
        <v>0</v>
      </c>
      <c r="W34" s="53">
        <f t="shared" si="6"/>
        <v>0.18395999999999998</v>
      </c>
      <c r="X34" s="43"/>
      <c r="Y34" s="43"/>
    </row>
    <row r="35" spans="1:25" x14ac:dyDescent="0.25">
      <c r="A35" s="24" t="s">
        <v>129</v>
      </c>
      <c r="B35" s="16" t="s">
        <v>53</v>
      </c>
      <c r="C35" s="25">
        <v>1E-3</v>
      </c>
      <c r="D35" s="26"/>
      <c r="E35" s="26"/>
      <c r="F35" s="27"/>
      <c r="G35" s="25"/>
      <c r="H35" s="26">
        <v>1E-3</v>
      </c>
      <c r="I35" s="26"/>
      <c r="J35" s="26"/>
      <c r="K35" s="26"/>
      <c r="L35" s="27"/>
      <c r="M35" s="20">
        <f t="shared" si="0"/>
        <v>1E-3</v>
      </c>
      <c r="N35" s="21">
        <v>140</v>
      </c>
      <c r="O35" s="22">
        <f t="shared" si="1"/>
        <v>0.14000000000000001</v>
      </c>
      <c r="P35" s="20">
        <f t="shared" si="2"/>
        <v>1E-3</v>
      </c>
      <c r="Q35" s="21">
        <v>240</v>
      </c>
      <c r="R35" s="22">
        <f t="shared" si="3"/>
        <v>0.24</v>
      </c>
      <c r="S35" s="23">
        <f t="shared" si="4"/>
        <v>0.38</v>
      </c>
      <c r="T35" s="49"/>
      <c r="U35" s="52"/>
      <c r="V35" s="53">
        <f>SUM(V8:V34)</f>
        <v>98.879000000000005</v>
      </c>
      <c r="W35" s="53">
        <f>SUM(W8:W34)</f>
        <v>95.823979000000008</v>
      </c>
      <c r="X35" s="43"/>
      <c r="Y35" s="43"/>
    </row>
    <row r="36" spans="1:25" ht="15.75" thickBot="1" x14ac:dyDescent="0.3">
      <c r="A36" s="32" t="s">
        <v>134</v>
      </c>
      <c r="B36" s="45" t="s">
        <v>53</v>
      </c>
      <c r="C36" s="33"/>
      <c r="D36" s="34"/>
      <c r="E36" s="34"/>
      <c r="F36" s="35"/>
      <c r="G36" s="33"/>
      <c r="H36" s="89">
        <v>1.0000000000000001E-5</v>
      </c>
      <c r="I36" s="34"/>
      <c r="J36" s="34"/>
      <c r="K36" s="34"/>
      <c r="L36" s="35"/>
      <c r="M36" s="39">
        <f t="shared" si="0"/>
        <v>0</v>
      </c>
      <c r="N36" s="40">
        <v>140</v>
      </c>
      <c r="O36" s="41">
        <f t="shared" si="1"/>
        <v>0</v>
      </c>
      <c r="P36" s="39">
        <f t="shared" si="2"/>
        <v>1.0000000000000001E-5</v>
      </c>
      <c r="Q36" s="40">
        <v>240</v>
      </c>
      <c r="R36" s="41">
        <f t="shared" si="3"/>
        <v>2.4000000000000002E-3</v>
      </c>
      <c r="S36" s="42">
        <f t="shared" si="4"/>
        <v>2.4000000000000002E-3</v>
      </c>
      <c r="T36" s="50"/>
      <c r="U36" s="80"/>
      <c r="V36" s="80"/>
      <c r="W36" s="81">
        <f>V35+W35</f>
        <v>194.70297900000003</v>
      </c>
      <c r="X36" s="43"/>
      <c r="Y36" s="43"/>
    </row>
    <row r="37" spans="1:25" x14ac:dyDescent="0.25">
      <c r="A37" s="4"/>
      <c r="B37" s="4"/>
      <c r="C37" s="4"/>
      <c r="D37" s="4"/>
      <c r="E37" s="116"/>
      <c r="F37" s="116"/>
      <c r="G37" s="116"/>
      <c r="H37" s="116"/>
      <c r="I37" s="4"/>
      <c r="J37" s="4"/>
      <c r="K37" s="4"/>
      <c r="L37" s="4"/>
      <c r="M37" s="4"/>
      <c r="N37" s="4"/>
      <c r="O37" s="4"/>
      <c r="P37" s="4"/>
      <c r="Q37" s="4"/>
      <c r="R37" s="4"/>
      <c r="S37" s="36"/>
      <c r="T37" s="4"/>
      <c r="U37" s="55"/>
      <c r="V37" s="55"/>
      <c r="W37" s="55"/>
    </row>
    <row r="38" spans="1:25" x14ac:dyDescent="0.25">
      <c r="A38" s="4" t="s">
        <v>54</v>
      </c>
      <c r="B38" s="4"/>
      <c r="C38" s="4"/>
      <c r="D38" s="4"/>
      <c r="E38" s="117" t="s">
        <v>55</v>
      </c>
      <c r="F38" s="117"/>
      <c r="G38" s="117"/>
      <c r="H38" s="11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55"/>
      <c r="V38" s="55"/>
      <c r="W38" s="55"/>
    </row>
    <row r="46" spans="1:25" x14ac:dyDescent="0.25">
      <c r="A46" s="79" t="s">
        <v>127</v>
      </c>
      <c r="B46" s="4"/>
      <c r="C46" s="118" t="s">
        <v>34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4"/>
      <c r="N46" s="114"/>
      <c r="O46" s="114"/>
      <c r="P46" s="114"/>
      <c r="Q46" s="4"/>
      <c r="R46" s="4"/>
      <c r="S46" s="4"/>
      <c r="T46" s="4"/>
    </row>
    <row r="47" spans="1:25" x14ac:dyDescent="0.25">
      <c r="A47" s="4"/>
      <c r="B47" s="5"/>
      <c r="C47" s="114" t="s">
        <v>237</v>
      </c>
      <c r="D47" s="114"/>
      <c r="E47" s="114"/>
      <c r="F47" s="114"/>
      <c r="G47" s="114"/>
      <c r="H47" s="114"/>
      <c r="I47" s="114"/>
      <c r="J47" s="114"/>
      <c r="K47" s="114"/>
      <c r="L47" s="4"/>
      <c r="M47" s="114"/>
      <c r="N47" s="114"/>
      <c r="O47" s="114"/>
      <c r="P47" s="114"/>
      <c r="Q47" s="4"/>
      <c r="R47" s="4"/>
      <c r="S47" s="4"/>
      <c r="T47" s="4"/>
    </row>
    <row r="48" spans="1:25" ht="15.75" thickBot="1" x14ac:dyDescent="0.3">
      <c r="A48" s="4"/>
      <c r="B48" s="4"/>
      <c r="C48" s="119" t="s">
        <v>35</v>
      </c>
      <c r="D48" s="119"/>
      <c r="E48" s="119"/>
      <c r="F48" s="119"/>
      <c r="G48" s="119"/>
      <c r="H48" s="119"/>
      <c r="I48" s="119"/>
      <c r="J48" s="119"/>
      <c r="K48" s="4"/>
      <c r="L48" s="4"/>
      <c r="M48" s="114"/>
      <c r="N48" s="114"/>
      <c r="O48" s="114"/>
      <c r="P48" s="114"/>
      <c r="Q48" s="4"/>
      <c r="R48" s="4"/>
      <c r="S48" s="4"/>
      <c r="T48" s="4"/>
    </row>
    <row r="49" spans="1:25" ht="15" customHeight="1" x14ac:dyDescent="0.25">
      <c r="A49" s="99" t="s">
        <v>36</v>
      </c>
      <c r="B49" s="102" t="s">
        <v>37</v>
      </c>
      <c r="C49" s="105" t="s">
        <v>38</v>
      </c>
      <c r="D49" s="106"/>
      <c r="E49" s="106"/>
      <c r="F49" s="107"/>
      <c r="G49" s="105" t="s">
        <v>39</v>
      </c>
      <c r="H49" s="106"/>
      <c r="I49" s="106"/>
      <c r="J49" s="106"/>
      <c r="K49" s="106"/>
      <c r="L49" s="107"/>
      <c r="M49" s="108" t="s">
        <v>40</v>
      </c>
      <c r="N49" s="109"/>
      <c r="O49" s="110"/>
      <c r="P49" s="120" t="s">
        <v>41</v>
      </c>
      <c r="Q49" s="109"/>
      <c r="R49" s="121"/>
      <c r="S49" s="128" t="s">
        <v>42</v>
      </c>
      <c r="T49" s="131" t="s">
        <v>43</v>
      </c>
      <c r="U49" s="43"/>
      <c r="V49" s="43"/>
      <c r="W49" s="43"/>
      <c r="X49" s="43"/>
      <c r="Y49" s="43"/>
    </row>
    <row r="50" spans="1:25" ht="30" customHeight="1" x14ac:dyDescent="0.25">
      <c r="A50" s="100"/>
      <c r="B50" s="103"/>
      <c r="C50" s="134" t="s">
        <v>14</v>
      </c>
      <c r="D50" s="124" t="s">
        <v>12</v>
      </c>
      <c r="E50" s="124" t="s">
        <v>26</v>
      </c>
      <c r="F50" s="126" t="s">
        <v>63</v>
      </c>
      <c r="G50" s="134" t="s">
        <v>70</v>
      </c>
      <c r="H50" s="124" t="s">
        <v>15</v>
      </c>
      <c r="I50" s="124" t="s">
        <v>11</v>
      </c>
      <c r="J50" s="124" t="s">
        <v>71</v>
      </c>
      <c r="K50" s="124" t="s">
        <v>240</v>
      </c>
      <c r="L50" s="126" t="s">
        <v>44</v>
      </c>
      <c r="M50" s="111"/>
      <c r="N50" s="112"/>
      <c r="O50" s="113"/>
      <c r="P50" s="122"/>
      <c r="Q50" s="112"/>
      <c r="R50" s="123"/>
      <c r="S50" s="129"/>
      <c r="T50" s="132"/>
      <c r="U50" s="43"/>
      <c r="V50" s="43"/>
      <c r="W50" s="43"/>
      <c r="X50" s="43"/>
      <c r="Y50" s="43"/>
    </row>
    <row r="51" spans="1:25" ht="41.25" customHeight="1" thickBot="1" x14ac:dyDescent="0.3">
      <c r="A51" s="101"/>
      <c r="B51" s="104"/>
      <c r="C51" s="135"/>
      <c r="D51" s="125"/>
      <c r="E51" s="125"/>
      <c r="F51" s="127"/>
      <c r="G51" s="135"/>
      <c r="H51" s="125"/>
      <c r="I51" s="125"/>
      <c r="J51" s="125"/>
      <c r="K51" s="125"/>
      <c r="L51" s="127"/>
      <c r="M51" s="6" t="s">
        <v>45</v>
      </c>
      <c r="N51" s="2" t="s">
        <v>46</v>
      </c>
      <c r="O51" s="1" t="s">
        <v>47</v>
      </c>
      <c r="P51" s="7" t="s">
        <v>45</v>
      </c>
      <c r="Q51" s="2" t="s">
        <v>46</v>
      </c>
      <c r="R51" s="3" t="s">
        <v>47</v>
      </c>
      <c r="S51" s="130"/>
      <c r="T51" s="133"/>
      <c r="U51" s="68" t="s">
        <v>177</v>
      </c>
      <c r="V51" s="44"/>
      <c r="W51" s="43"/>
      <c r="X51" s="43"/>
      <c r="Y51" s="43"/>
    </row>
    <row r="52" spans="1:25" ht="15.75" thickBot="1" x14ac:dyDescent="0.3">
      <c r="A52" s="8" t="s">
        <v>48</v>
      </c>
      <c r="B52" s="9"/>
      <c r="C52" s="38" t="s">
        <v>243</v>
      </c>
      <c r="D52" s="10" t="s">
        <v>160</v>
      </c>
      <c r="E52" s="10" t="s">
        <v>49</v>
      </c>
      <c r="F52" s="37" t="s">
        <v>244</v>
      </c>
      <c r="G52" s="38" t="s">
        <v>56</v>
      </c>
      <c r="H52" s="10" t="s">
        <v>49</v>
      </c>
      <c r="I52" s="10" t="s">
        <v>243</v>
      </c>
      <c r="J52" s="10" t="s">
        <v>245</v>
      </c>
      <c r="K52" s="10" t="s">
        <v>49</v>
      </c>
      <c r="L52" s="78" t="s">
        <v>242</v>
      </c>
      <c r="M52" s="11"/>
      <c r="N52" s="12"/>
      <c r="O52" s="13"/>
      <c r="P52" s="11"/>
      <c r="Q52" s="12"/>
      <c r="R52" s="13"/>
      <c r="S52" s="14"/>
      <c r="T52" s="47"/>
      <c r="U52" s="51" t="s">
        <v>128</v>
      </c>
      <c r="V52" s="51" t="s">
        <v>0</v>
      </c>
      <c r="W52" s="51" t="s">
        <v>1</v>
      </c>
      <c r="X52" s="43"/>
      <c r="Y52" s="43"/>
    </row>
    <row r="53" spans="1:25" x14ac:dyDescent="0.25">
      <c r="A53" s="15" t="s">
        <v>81</v>
      </c>
      <c r="B53" s="16" t="s">
        <v>53</v>
      </c>
      <c r="C53" s="17">
        <v>0.21010000000000001</v>
      </c>
      <c r="D53" s="18"/>
      <c r="E53" s="18"/>
      <c r="F53" s="19"/>
      <c r="G53" s="90"/>
      <c r="H53" s="18"/>
      <c r="I53" s="18"/>
      <c r="J53" s="18"/>
      <c r="K53" s="18"/>
      <c r="L53" s="19"/>
      <c r="M53" s="20">
        <f>C53+D53+E53+F53</f>
        <v>0.21010000000000001</v>
      </c>
      <c r="N53" s="21">
        <v>200</v>
      </c>
      <c r="O53" s="22">
        <f>M53*N53</f>
        <v>42.02</v>
      </c>
      <c r="P53" s="20">
        <f>G53+H53+I53+J53+K53+L53</f>
        <v>0</v>
      </c>
      <c r="Q53" s="21">
        <v>270</v>
      </c>
      <c r="R53" s="22">
        <f>P53*Q53</f>
        <v>0</v>
      </c>
      <c r="S53" s="23">
        <f>O53+R53</f>
        <v>42.02</v>
      </c>
      <c r="T53" s="75"/>
      <c r="U53" s="52">
        <v>40</v>
      </c>
      <c r="V53" s="52">
        <f>M53*U53</f>
        <v>8.4039999999999999</v>
      </c>
      <c r="W53" s="52">
        <f>P53*U53</f>
        <v>0</v>
      </c>
      <c r="X53" s="43"/>
      <c r="Y53" s="43"/>
    </row>
    <row r="54" spans="1:25" x14ac:dyDescent="0.25">
      <c r="A54" s="24" t="s">
        <v>83</v>
      </c>
      <c r="B54" s="16" t="s">
        <v>53</v>
      </c>
      <c r="C54" s="25">
        <v>7.1999999999999998E-3</v>
      </c>
      <c r="D54" s="26"/>
      <c r="E54" s="26"/>
      <c r="F54" s="27"/>
      <c r="G54" s="91">
        <v>3.5999999999999999E-3</v>
      </c>
      <c r="H54" s="26"/>
      <c r="I54" s="26"/>
      <c r="J54" s="26"/>
      <c r="K54" s="26"/>
      <c r="L54" s="27"/>
      <c r="M54" s="20">
        <f t="shared" ref="M54:M81" si="7">C54+D54+E54+F54</f>
        <v>7.1999999999999998E-3</v>
      </c>
      <c r="N54" s="21">
        <v>200</v>
      </c>
      <c r="O54" s="22">
        <f t="shared" ref="O54:O81" si="8">M54*N54</f>
        <v>1.44</v>
      </c>
      <c r="P54" s="20">
        <f t="shared" ref="P54:P81" si="9">G54+H54+I54+J54+K54+L54</f>
        <v>3.5999999999999999E-3</v>
      </c>
      <c r="Q54" s="21">
        <v>270</v>
      </c>
      <c r="R54" s="22">
        <f t="shared" ref="R54:R81" si="10">P54*Q54</f>
        <v>0.97199999999999998</v>
      </c>
      <c r="S54" s="23">
        <f t="shared" ref="S54:S81" si="11">O54+R54</f>
        <v>2.4119999999999999</v>
      </c>
      <c r="T54" s="75"/>
      <c r="U54" s="52">
        <v>158</v>
      </c>
      <c r="V54" s="52">
        <f t="shared" ref="V54:V63" si="12">M54*U54</f>
        <v>1.1375999999999999</v>
      </c>
      <c r="W54" s="52">
        <f t="shared" ref="W54:W63" si="13">P54*U54</f>
        <v>0.56879999999999997</v>
      </c>
      <c r="X54" s="43"/>
      <c r="Y54" s="43"/>
    </row>
    <row r="55" spans="1:25" x14ac:dyDescent="0.25">
      <c r="A55" s="24" t="s">
        <v>82</v>
      </c>
      <c r="B55" s="16" t="s">
        <v>53</v>
      </c>
      <c r="C55" s="25">
        <v>8.0000000000000002E-3</v>
      </c>
      <c r="D55" s="26"/>
      <c r="E55" s="26"/>
      <c r="F55" s="27"/>
      <c r="G55" s="91">
        <v>1.8800000000000001E-2</v>
      </c>
      <c r="H55" s="26">
        <v>0.01</v>
      </c>
      <c r="I55" s="26"/>
      <c r="J55" s="26"/>
      <c r="K55" s="26"/>
      <c r="L55" s="27"/>
      <c r="M55" s="20">
        <f t="shared" si="7"/>
        <v>8.0000000000000002E-3</v>
      </c>
      <c r="N55" s="21">
        <v>200</v>
      </c>
      <c r="O55" s="22">
        <f t="shared" si="8"/>
        <v>1.6</v>
      </c>
      <c r="P55" s="20">
        <f t="shared" si="9"/>
        <v>2.8799999999999999E-2</v>
      </c>
      <c r="Q55" s="21">
        <v>270</v>
      </c>
      <c r="R55" s="22">
        <f t="shared" si="10"/>
        <v>7.7759999999999998</v>
      </c>
      <c r="S55" s="23">
        <f t="shared" si="11"/>
        <v>9.3759999999999994</v>
      </c>
      <c r="T55" s="75"/>
      <c r="U55" s="52">
        <v>37</v>
      </c>
      <c r="V55" s="52">
        <f t="shared" si="12"/>
        <v>0.29599999999999999</v>
      </c>
      <c r="W55" s="52">
        <f t="shared" si="13"/>
        <v>1.0655999999999999</v>
      </c>
      <c r="X55" s="43"/>
      <c r="Y55" s="43"/>
    </row>
    <row r="56" spans="1:25" x14ac:dyDescent="0.25">
      <c r="A56" s="24" t="s">
        <v>107</v>
      </c>
      <c r="B56" s="16" t="s">
        <v>53</v>
      </c>
      <c r="C56" s="25">
        <v>2.5000000000000001E-3</v>
      </c>
      <c r="D56" s="26"/>
      <c r="E56" s="26"/>
      <c r="F56" s="27"/>
      <c r="G56" s="91"/>
      <c r="H56" s="26">
        <v>1.1999999999999999E-3</v>
      </c>
      <c r="I56" s="26"/>
      <c r="J56" s="26"/>
      <c r="K56" s="26"/>
      <c r="L56" s="27"/>
      <c r="M56" s="20">
        <f t="shared" si="7"/>
        <v>2.5000000000000001E-3</v>
      </c>
      <c r="N56" s="21">
        <v>200</v>
      </c>
      <c r="O56" s="22">
        <f t="shared" si="8"/>
        <v>0.5</v>
      </c>
      <c r="P56" s="20">
        <f t="shared" si="9"/>
        <v>1.1999999999999999E-3</v>
      </c>
      <c r="Q56" s="21">
        <v>270</v>
      </c>
      <c r="R56" s="22">
        <f t="shared" si="10"/>
        <v>0.32399999999999995</v>
      </c>
      <c r="S56" s="23">
        <f t="shared" si="11"/>
        <v>0.82399999999999995</v>
      </c>
      <c r="T56" s="75"/>
      <c r="U56" s="52">
        <v>435</v>
      </c>
      <c r="V56" s="52">
        <f t="shared" si="12"/>
        <v>1.0875000000000001</v>
      </c>
      <c r="W56" s="52">
        <f t="shared" si="13"/>
        <v>0.52199999999999991</v>
      </c>
      <c r="X56" s="43"/>
      <c r="Y56" s="43"/>
    </row>
    <row r="57" spans="1:25" x14ac:dyDescent="0.25">
      <c r="A57" s="24" t="s">
        <v>105</v>
      </c>
      <c r="B57" s="16" t="s">
        <v>53</v>
      </c>
      <c r="C57" s="25">
        <v>1.1299999999999999E-2</v>
      </c>
      <c r="D57" s="26"/>
      <c r="E57" s="26"/>
      <c r="F57" s="27"/>
      <c r="G57" s="91"/>
      <c r="H57" s="26">
        <v>0.01</v>
      </c>
      <c r="I57" s="26"/>
      <c r="J57" s="26"/>
      <c r="K57" s="26"/>
      <c r="L57" s="27"/>
      <c r="M57" s="20">
        <f t="shared" si="7"/>
        <v>1.1299999999999999E-2</v>
      </c>
      <c r="N57" s="21">
        <v>200</v>
      </c>
      <c r="O57" s="22">
        <f t="shared" si="8"/>
        <v>2.2599999999999998</v>
      </c>
      <c r="P57" s="20">
        <f t="shared" si="9"/>
        <v>0.01</v>
      </c>
      <c r="Q57" s="21">
        <v>270</v>
      </c>
      <c r="R57" s="22">
        <f t="shared" si="10"/>
        <v>2.7</v>
      </c>
      <c r="S57" s="23">
        <f t="shared" si="11"/>
        <v>4.96</v>
      </c>
      <c r="T57" s="75"/>
      <c r="U57" s="52">
        <v>37</v>
      </c>
      <c r="V57" s="52">
        <f t="shared" si="12"/>
        <v>0.41809999999999997</v>
      </c>
      <c r="W57" s="52">
        <f t="shared" si="13"/>
        <v>0.37</v>
      </c>
      <c r="X57" s="43"/>
      <c r="Y57" s="43"/>
    </row>
    <row r="58" spans="1:25" x14ac:dyDescent="0.25">
      <c r="A58" s="24" t="s">
        <v>93</v>
      </c>
      <c r="B58" s="16" t="s">
        <v>53</v>
      </c>
      <c r="C58" s="25">
        <v>1.2800000000000001E-2</v>
      </c>
      <c r="D58" s="26"/>
      <c r="E58" s="26"/>
      <c r="F58" s="27"/>
      <c r="G58" s="91"/>
      <c r="H58" s="26"/>
      <c r="I58" s="26"/>
      <c r="J58" s="26">
        <v>5.7999999999999996E-3</v>
      </c>
      <c r="K58" s="26"/>
      <c r="L58" s="27"/>
      <c r="M58" s="20">
        <f t="shared" si="7"/>
        <v>1.2800000000000001E-2</v>
      </c>
      <c r="N58" s="21">
        <v>200</v>
      </c>
      <c r="O58" s="22">
        <f t="shared" si="8"/>
        <v>2.56</v>
      </c>
      <c r="P58" s="20">
        <f t="shared" si="9"/>
        <v>5.7999999999999996E-3</v>
      </c>
      <c r="Q58" s="21">
        <v>270</v>
      </c>
      <c r="R58" s="22">
        <f t="shared" si="10"/>
        <v>1.5659999999999998</v>
      </c>
      <c r="S58" s="23">
        <f t="shared" si="11"/>
        <v>4.1259999999999994</v>
      </c>
      <c r="T58" s="75"/>
      <c r="U58" s="52">
        <v>486</v>
      </c>
      <c r="V58" s="52">
        <f t="shared" si="12"/>
        <v>6.2208000000000006</v>
      </c>
      <c r="W58" s="52">
        <f t="shared" si="13"/>
        <v>2.8188</v>
      </c>
      <c r="X58" s="43"/>
      <c r="Y58" s="43"/>
    </row>
    <row r="59" spans="1:25" x14ac:dyDescent="0.25">
      <c r="A59" s="24" t="s">
        <v>91</v>
      </c>
      <c r="B59" s="16" t="s">
        <v>53</v>
      </c>
      <c r="C59" s="25">
        <v>1.9E-3</v>
      </c>
      <c r="D59" s="26"/>
      <c r="E59" s="26"/>
      <c r="F59" s="27"/>
      <c r="G59" s="91"/>
      <c r="H59" s="26"/>
      <c r="I59" s="26"/>
      <c r="J59" s="26">
        <v>1.9E-3</v>
      </c>
      <c r="K59" s="26"/>
      <c r="L59" s="27"/>
      <c r="M59" s="20">
        <f t="shared" si="7"/>
        <v>1.9E-3</v>
      </c>
      <c r="N59" s="21">
        <v>200</v>
      </c>
      <c r="O59" s="22">
        <f t="shared" si="8"/>
        <v>0.38</v>
      </c>
      <c r="P59" s="20">
        <f t="shared" si="9"/>
        <v>1.9E-3</v>
      </c>
      <c r="Q59" s="21">
        <v>270</v>
      </c>
      <c r="R59" s="22">
        <f t="shared" si="10"/>
        <v>0.51300000000000001</v>
      </c>
      <c r="S59" s="23">
        <f t="shared" si="11"/>
        <v>0.89300000000000002</v>
      </c>
      <c r="T59" s="75"/>
      <c r="U59" s="52">
        <v>44</v>
      </c>
      <c r="V59" s="52">
        <f t="shared" si="12"/>
        <v>8.3599999999999994E-2</v>
      </c>
      <c r="W59" s="52">
        <f t="shared" si="13"/>
        <v>8.3599999999999994E-2</v>
      </c>
      <c r="X59" s="43"/>
      <c r="Y59" s="43"/>
    </row>
    <row r="60" spans="1:25" x14ac:dyDescent="0.25">
      <c r="A60" s="24" t="s">
        <v>75</v>
      </c>
      <c r="B60" s="16" t="s">
        <v>53</v>
      </c>
      <c r="C60" s="25">
        <v>4.7999999999999996E-3</v>
      </c>
      <c r="D60" s="29"/>
      <c r="E60" s="26">
        <v>1.4999999999999999E-2</v>
      </c>
      <c r="F60" s="27"/>
      <c r="G60" s="91"/>
      <c r="H60" s="26"/>
      <c r="I60" s="26"/>
      <c r="J60" s="26">
        <v>5.9999999999999995E-4</v>
      </c>
      <c r="K60" s="26">
        <v>2.4E-2</v>
      </c>
      <c r="L60" s="27"/>
      <c r="M60" s="20">
        <f t="shared" si="7"/>
        <v>1.9799999999999998E-2</v>
      </c>
      <c r="N60" s="21">
        <v>200</v>
      </c>
      <c r="O60" s="22">
        <f t="shared" si="8"/>
        <v>3.9599999999999995</v>
      </c>
      <c r="P60" s="20">
        <f t="shared" si="9"/>
        <v>2.46E-2</v>
      </c>
      <c r="Q60" s="21">
        <v>270</v>
      </c>
      <c r="R60" s="22">
        <f t="shared" si="10"/>
        <v>6.6420000000000003</v>
      </c>
      <c r="S60" s="23">
        <f t="shared" si="11"/>
        <v>10.602</v>
      </c>
      <c r="T60" s="75"/>
      <c r="U60" s="52">
        <v>85</v>
      </c>
      <c r="V60" s="52">
        <f t="shared" si="12"/>
        <v>1.6829999999999998</v>
      </c>
      <c r="W60" s="52">
        <f t="shared" si="13"/>
        <v>2.0910000000000002</v>
      </c>
      <c r="X60" s="43"/>
      <c r="Y60" s="43"/>
    </row>
    <row r="61" spans="1:25" x14ac:dyDescent="0.25">
      <c r="A61" s="24" t="s">
        <v>84</v>
      </c>
      <c r="B61" s="16" t="s">
        <v>53</v>
      </c>
      <c r="C61" s="25">
        <v>6.9999999999999999E-4</v>
      </c>
      <c r="D61" s="26"/>
      <c r="E61" s="26"/>
      <c r="F61" s="27"/>
      <c r="G61" s="91">
        <v>1E-4</v>
      </c>
      <c r="H61" s="26">
        <v>8.0000000000000004E-4</v>
      </c>
      <c r="I61" s="26">
        <v>8.0000000000000004E-4</v>
      </c>
      <c r="J61" s="26">
        <v>6.9999999999999999E-4</v>
      </c>
      <c r="K61" s="26"/>
      <c r="L61" s="27"/>
      <c r="M61" s="20">
        <f t="shared" si="7"/>
        <v>6.9999999999999999E-4</v>
      </c>
      <c r="N61" s="21">
        <v>200</v>
      </c>
      <c r="O61" s="22">
        <f t="shared" si="8"/>
        <v>0.13999999999999999</v>
      </c>
      <c r="P61" s="20">
        <f t="shared" si="9"/>
        <v>2.4000000000000002E-3</v>
      </c>
      <c r="Q61" s="21">
        <v>270</v>
      </c>
      <c r="R61" s="22">
        <f t="shared" si="10"/>
        <v>0.64800000000000002</v>
      </c>
      <c r="S61" s="23">
        <f t="shared" si="11"/>
        <v>0.78800000000000003</v>
      </c>
      <c r="T61" s="75"/>
      <c r="U61" s="52">
        <v>19</v>
      </c>
      <c r="V61" s="52">
        <f t="shared" si="12"/>
        <v>1.3299999999999999E-2</v>
      </c>
      <c r="W61" s="52">
        <f t="shared" si="13"/>
        <v>4.5600000000000002E-2</v>
      </c>
      <c r="X61" s="43"/>
      <c r="Y61" s="43"/>
    </row>
    <row r="62" spans="1:25" x14ac:dyDescent="0.25">
      <c r="A62" s="24" t="s">
        <v>109</v>
      </c>
      <c r="B62" s="16" t="s">
        <v>53</v>
      </c>
      <c r="C62" s="28"/>
      <c r="D62" s="26">
        <v>6.7199999999999996E-2</v>
      </c>
      <c r="E62" s="26"/>
      <c r="F62" s="27"/>
      <c r="G62" s="91"/>
      <c r="H62" s="26"/>
      <c r="I62" s="26"/>
      <c r="J62" s="26"/>
      <c r="K62" s="26"/>
      <c r="L62" s="27"/>
      <c r="M62" s="20">
        <f t="shared" si="7"/>
        <v>6.7199999999999996E-2</v>
      </c>
      <c r="N62" s="21">
        <v>200</v>
      </c>
      <c r="O62" s="22">
        <f t="shared" si="8"/>
        <v>13.44</v>
      </c>
      <c r="P62" s="20">
        <f t="shared" si="9"/>
        <v>0</v>
      </c>
      <c r="Q62" s="21">
        <v>270</v>
      </c>
      <c r="R62" s="22">
        <f t="shared" si="10"/>
        <v>0</v>
      </c>
      <c r="S62" s="23">
        <f t="shared" si="11"/>
        <v>13.44</v>
      </c>
      <c r="T62" s="75"/>
      <c r="U62" s="52">
        <v>590</v>
      </c>
      <c r="V62" s="52">
        <f t="shared" si="12"/>
        <v>39.647999999999996</v>
      </c>
      <c r="W62" s="52">
        <f t="shared" si="13"/>
        <v>0</v>
      </c>
      <c r="X62" s="43"/>
      <c r="Y62" s="43"/>
    </row>
    <row r="63" spans="1:25" x14ac:dyDescent="0.25">
      <c r="A63" s="24" t="s">
        <v>110</v>
      </c>
      <c r="B63" s="16" t="s">
        <v>53</v>
      </c>
      <c r="C63" s="28"/>
      <c r="D63" s="26"/>
      <c r="E63" s="26">
        <v>1E-3</v>
      </c>
      <c r="F63" s="27"/>
      <c r="G63" s="91"/>
      <c r="H63" s="26"/>
      <c r="I63" s="26"/>
      <c r="J63" s="26"/>
      <c r="K63" s="26"/>
      <c r="L63" s="27"/>
      <c r="M63" s="20">
        <f t="shared" si="7"/>
        <v>1E-3</v>
      </c>
      <c r="N63" s="21">
        <v>200</v>
      </c>
      <c r="O63" s="22">
        <f t="shared" si="8"/>
        <v>0.2</v>
      </c>
      <c r="P63" s="20">
        <f t="shared" si="9"/>
        <v>0</v>
      </c>
      <c r="Q63" s="21">
        <v>270</v>
      </c>
      <c r="R63" s="22">
        <f t="shared" si="10"/>
        <v>0</v>
      </c>
      <c r="S63" s="23">
        <f t="shared" si="11"/>
        <v>0.2</v>
      </c>
      <c r="T63" s="75"/>
      <c r="U63" s="52">
        <v>400</v>
      </c>
      <c r="V63" s="52">
        <f t="shared" si="12"/>
        <v>0.4</v>
      </c>
      <c r="W63" s="52">
        <f t="shared" si="13"/>
        <v>0</v>
      </c>
      <c r="X63" s="43"/>
      <c r="Y63" s="43"/>
    </row>
    <row r="64" spans="1:25" x14ac:dyDescent="0.25">
      <c r="A64" s="24" t="s">
        <v>78</v>
      </c>
      <c r="B64" s="16" t="s">
        <v>53</v>
      </c>
      <c r="C64" s="28"/>
      <c r="D64" s="26"/>
      <c r="E64" s="26"/>
      <c r="F64" s="27">
        <v>0.05</v>
      </c>
      <c r="G64" s="91"/>
      <c r="H64" s="26"/>
      <c r="I64" s="26"/>
      <c r="J64" s="26"/>
      <c r="K64" s="26"/>
      <c r="L64" s="27"/>
      <c r="M64" s="20">
        <f t="shared" si="7"/>
        <v>0.05</v>
      </c>
      <c r="N64" s="21">
        <v>200</v>
      </c>
      <c r="O64" s="22">
        <f t="shared" si="8"/>
        <v>10</v>
      </c>
      <c r="P64" s="20">
        <f t="shared" si="9"/>
        <v>0</v>
      </c>
      <c r="Q64" s="21">
        <v>270</v>
      </c>
      <c r="R64" s="22">
        <f t="shared" si="10"/>
        <v>0</v>
      </c>
      <c r="S64" s="23">
        <f t="shared" si="11"/>
        <v>10</v>
      </c>
      <c r="T64" s="75"/>
      <c r="U64" s="52"/>
      <c r="V64" s="52"/>
      <c r="W64" s="52"/>
      <c r="X64" s="43"/>
      <c r="Y64" s="43"/>
    </row>
    <row r="65" spans="1:25" x14ac:dyDescent="0.25">
      <c r="A65" s="24" t="s">
        <v>121</v>
      </c>
      <c r="B65" s="16" t="s">
        <v>53</v>
      </c>
      <c r="C65" s="28"/>
      <c r="D65" s="26"/>
      <c r="E65" s="26">
        <v>8.0000000000000002E-3</v>
      </c>
      <c r="F65" s="27"/>
      <c r="G65" s="91"/>
      <c r="H65" s="26"/>
      <c r="I65" s="26"/>
      <c r="J65" s="26"/>
      <c r="K65" s="26"/>
      <c r="L65" s="27"/>
      <c r="M65" s="20">
        <f t="shared" si="7"/>
        <v>8.0000000000000002E-3</v>
      </c>
      <c r="N65" s="21">
        <v>200</v>
      </c>
      <c r="O65" s="22">
        <f t="shared" si="8"/>
        <v>1.6</v>
      </c>
      <c r="P65" s="20">
        <f t="shared" si="9"/>
        <v>0</v>
      </c>
      <c r="Q65" s="21">
        <v>270</v>
      </c>
      <c r="R65" s="22">
        <f t="shared" si="10"/>
        <v>0</v>
      </c>
      <c r="S65" s="23">
        <f t="shared" si="11"/>
        <v>1.6</v>
      </c>
      <c r="T65" s="75"/>
      <c r="U65" s="52">
        <v>160</v>
      </c>
      <c r="V65" s="52">
        <f t="shared" ref="V65:V79" si="14">M65*U65</f>
        <v>1.28</v>
      </c>
      <c r="W65" s="52">
        <f t="shared" ref="W65:W79" si="15">P65*U65</f>
        <v>0</v>
      </c>
      <c r="X65" s="43"/>
      <c r="Y65" s="43"/>
    </row>
    <row r="66" spans="1:25" x14ac:dyDescent="0.25">
      <c r="A66" s="24" t="s">
        <v>95</v>
      </c>
      <c r="B66" s="16" t="s">
        <v>53</v>
      </c>
      <c r="C66" s="28"/>
      <c r="D66" s="26"/>
      <c r="E66" s="26"/>
      <c r="F66" s="27"/>
      <c r="G66" s="91"/>
      <c r="H66" s="26"/>
      <c r="I66" s="26"/>
      <c r="J66" s="26"/>
      <c r="K66" s="26"/>
      <c r="L66" s="27">
        <v>0.03</v>
      </c>
      <c r="M66" s="20">
        <f t="shared" si="7"/>
        <v>0</v>
      </c>
      <c r="N66" s="21">
        <v>200</v>
      </c>
      <c r="O66" s="22">
        <f t="shared" si="8"/>
        <v>0</v>
      </c>
      <c r="P66" s="20">
        <f t="shared" si="9"/>
        <v>0.03</v>
      </c>
      <c r="Q66" s="21">
        <v>270</v>
      </c>
      <c r="R66" s="22">
        <f t="shared" si="10"/>
        <v>8.1</v>
      </c>
      <c r="S66" s="23">
        <f t="shared" si="11"/>
        <v>8.1</v>
      </c>
      <c r="T66" s="75"/>
      <c r="U66" s="52">
        <v>48.7</v>
      </c>
      <c r="V66" s="52">
        <f t="shared" si="14"/>
        <v>0</v>
      </c>
      <c r="W66" s="52">
        <f t="shared" si="15"/>
        <v>1.4610000000000001</v>
      </c>
      <c r="X66" s="43"/>
      <c r="Y66" s="43"/>
    </row>
    <row r="67" spans="1:25" x14ac:dyDescent="0.25">
      <c r="A67" s="24" t="s">
        <v>136</v>
      </c>
      <c r="B67" s="16" t="s">
        <v>53</v>
      </c>
      <c r="C67" s="28"/>
      <c r="D67" s="26"/>
      <c r="E67" s="26"/>
      <c r="F67" s="27">
        <v>0.15</v>
      </c>
      <c r="G67" s="91"/>
      <c r="H67" s="26"/>
      <c r="I67" s="26"/>
      <c r="J67" s="26"/>
      <c r="K67" s="26"/>
      <c r="L67" s="27"/>
      <c r="M67" s="20">
        <f t="shared" si="7"/>
        <v>0.15</v>
      </c>
      <c r="N67" s="21">
        <v>200</v>
      </c>
      <c r="O67" s="22">
        <f t="shared" si="8"/>
        <v>30</v>
      </c>
      <c r="P67" s="20">
        <f t="shared" si="9"/>
        <v>0</v>
      </c>
      <c r="Q67" s="21">
        <v>270</v>
      </c>
      <c r="R67" s="22">
        <f t="shared" si="10"/>
        <v>0</v>
      </c>
      <c r="S67" s="23">
        <f t="shared" si="11"/>
        <v>30</v>
      </c>
      <c r="T67" s="75"/>
      <c r="U67" s="52">
        <v>170</v>
      </c>
      <c r="V67" s="52">
        <f t="shared" si="14"/>
        <v>25.5</v>
      </c>
      <c r="W67" s="52">
        <f t="shared" si="15"/>
        <v>0</v>
      </c>
      <c r="X67" s="43"/>
      <c r="Y67" s="43"/>
    </row>
    <row r="68" spans="1:25" x14ac:dyDescent="0.25">
      <c r="A68" s="24" t="s">
        <v>86</v>
      </c>
      <c r="B68" s="16" t="s">
        <v>53</v>
      </c>
      <c r="C68" s="28"/>
      <c r="D68" s="26"/>
      <c r="E68" s="26"/>
      <c r="F68" s="27"/>
      <c r="G68" s="91">
        <v>3.7499999999999999E-2</v>
      </c>
      <c r="H68" s="26">
        <v>5.3999999999999999E-2</v>
      </c>
      <c r="I68" s="26"/>
      <c r="J68" s="26"/>
      <c r="K68" s="26"/>
      <c r="L68" s="27"/>
      <c r="M68" s="20">
        <f t="shared" si="7"/>
        <v>0</v>
      </c>
      <c r="N68" s="21">
        <v>200</v>
      </c>
      <c r="O68" s="22">
        <f t="shared" si="8"/>
        <v>0</v>
      </c>
      <c r="P68" s="20">
        <f t="shared" si="9"/>
        <v>9.1499999999999998E-2</v>
      </c>
      <c r="Q68" s="21">
        <v>270</v>
      </c>
      <c r="R68" s="22">
        <f t="shared" si="10"/>
        <v>24.704999999999998</v>
      </c>
      <c r="S68" s="23">
        <f t="shared" si="11"/>
        <v>24.704999999999998</v>
      </c>
      <c r="T68" s="75"/>
      <c r="U68" s="52">
        <v>39</v>
      </c>
      <c r="V68" s="52">
        <f t="shared" si="14"/>
        <v>0</v>
      </c>
      <c r="W68" s="52">
        <f t="shared" si="15"/>
        <v>3.5684999999999998</v>
      </c>
      <c r="X68" s="43"/>
      <c r="Y68" s="43"/>
    </row>
    <row r="69" spans="1:25" x14ac:dyDescent="0.25">
      <c r="A69" s="24" t="s">
        <v>124</v>
      </c>
      <c r="B69" s="16" t="s">
        <v>53</v>
      </c>
      <c r="C69" s="28"/>
      <c r="D69" s="26"/>
      <c r="E69" s="26"/>
      <c r="F69" s="27"/>
      <c r="G69" s="91">
        <v>1.5699999999999999E-2</v>
      </c>
      <c r="H69" s="26"/>
      <c r="I69" s="26"/>
      <c r="J69" s="26"/>
      <c r="K69" s="26"/>
      <c r="L69" s="27"/>
      <c r="M69" s="20">
        <f t="shared" si="7"/>
        <v>0</v>
      </c>
      <c r="N69" s="21">
        <v>200</v>
      </c>
      <c r="O69" s="22">
        <f t="shared" si="8"/>
        <v>0</v>
      </c>
      <c r="P69" s="20">
        <f t="shared" si="9"/>
        <v>1.5699999999999999E-2</v>
      </c>
      <c r="Q69" s="21">
        <v>270</v>
      </c>
      <c r="R69" s="22">
        <f t="shared" si="10"/>
        <v>4.2389999999999999</v>
      </c>
      <c r="S69" s="23">
        <f t="shared" si="11"/>
        <v>4.2389999999999999</v>
      </c>
      <c r="T69" s="75"/>
      <c r="U69" s="52">
        <v>119</v>
      </c>
      <c r="V69" s="52">
        <f t="shared" si="14"/>
        <v>0</v>
      </c>
      <c r="W69" s="52">
        <f t="shared" si="15"/>
        <v>1.8682999999999998</v>
      </c>
      <c r="X69" s="43"/>
      <c r="Y69" s="43"/>
    </row>
    <row r="70" spans="1:25" x14ac:dyDescent="0.25">
      <c r="A70" s="24" t="s">
        <v>96</v>
      </c>
      <c r="B70" s="16" t="s">
        <v>97</v>
      </c>
      <c r="C70" s="28"/>
      <c r="D70" s="26"/>
      <c r="E70" s="26"/>
      <c r="F70" s="27"/>
      <c r="G70" s="91">
        <v>4.7999999999999996E-3</v>
      </c>
      <c r="H70" s="26"/>
      <c r="I70" s="26"/>
      <c r="J70" s="26"/>
      <c r="K70" s="26"/>
      <c r="L70" s="27"/>
      <c r="M70" s="20">
        <f t="shared" si="7"/>
        <v>0</v>
      </c>
      <c r="N70" s="21">
        <v>200</v>
      </c>
      <c r="O70" s="22">
        <f t="shared" si="8"/>
        <v>0</v>
      </c>
      <c r="P70" s="20">
        <f t="shared" si="9"/>
        <v>4.7999999999999996E-3</v>
      </c>
      <c r="Q70" s="21">
        <v>270</v>
      </c>
      <c r="R70" s="22">
        <f t="shared" si="10"/>
        <v>1.2959999999999998</v>
      </c>
      <c r="S70" s="23">
        <f t="shared" si="11"/>
        <v>1.2959999999999998</v>
      </c>
      <c r="T70" s="75"/>
      <c r="U70" s="52">
        <v>187.5</v>
      </c>
      <c r="V70" s="52">
        <f t="shared" si="14"/>
        <v>0</v>
      </c>
      <c r="W70" s="52">
        <f t="shared" si="15"/>
        <v>0.89999999999999991</v>
      </c>
      <c r="X70" s="43"/>
      <c r="Y70" s="43"/>
    </row>
    <row r="71" spans="1:25" x14ac:dyDescent="0.25">
      <c r="A71" s="24" t="s">
        <v>76</v>
      </c>
      <c r="B71" s="16" t="s">
        <v>53</v>
      </c>
      <c r="C71" s="28"/>
      <c r="D71" s="26">
        <v>4.7000000000000002E-3</v>
      </c>
      <c r="E71" s="26"/>
      <c r="F71" s="27"/>
      <c r="G71" s="91"/>
      <c r="H71" s="26">
        <v>2E-3</v>
      </c>
      <c r="I71" s="26">
        <v>7.1000000000000004E-3</v>
      </c>
      <c r="J71" s="26">
        <v>7.7999999999999996E-3</v>
      </c>
      <c r="K71" s="26"/>
      <c r="L71" s="27"/>
      <c r="M71" s="20">
        <f t="shared" si="7"/>
        <v>4.7000000000000002E-3</v>
      </c>
      <c r="N71" s="21">
        <v>200</v>
      </c>
      <c r="O71" s="22">
        <f t="shared" si="8"/>
        <v>0.94000000000000006</v>
      </c>
      <c r="P71" s="20">
        <f t="shared" si="9"/>
        <v>1.6899999999999998E-2</v>
      </c>
      <c r="Q71" s="21">
        <v>270</v>
      </c>
      <c r="R71" s="22">
        <f t="shared" si="10"/>
        <v>4.5629999999999997</v>
      </c>
      <c r="S71" s="23">
        <f t="shared" si="11"/>
        <v>5.5030000000000001</v>
      </c>
      <c r="T71" s="75"/>
      <c r="U71" s="52">
        <v>622.52</v>
      </c>
      <c r="V71" s="52">
        <f t="shared" si="14"/>
        <v>2.9258440000000001</v>
      </c>
      <c r="W71" s="52">
        <f t="shared" si="15"/>
        <v>10.520587999999998</v>
      </c>
      <c r="X71" s="43"/>
      <c r="Y71" s="43"/>
    </row>
    <row r="72" spans="1:25" x14ac:dyDescent="0.25">
      <c r="A72" s="24" t="s">
        <v>111</v>
      </c>
      <c r="B72" s="16" t="s">
        <v>53</v>
      </c>
      <c r="C72" s="28"/>
      <c r="D72" s="26"/>
      <c r="E72" s="26"/>
      <c r="F72" s="27"/>
      <c r="G72" s="91"/>
      <c r="H72" s="26">
        <v>1.7000000000000001E-2</v>
      </c>
      <c r="I72" s="26"/>
      <c r="J72" s="26"/>
      <c r="K72" s="26"/>
      <c r="L72" s="27"/>
      <c r="M72" s="20">
        <f t="shared" si="7"/>
        <v>0</v>
      </c>
      <c r="N72" s="21">
        <v>200</v>
      </c>
      <c r="O72" s="22">
        <f t="shared" si="8"/>
        <v>0</v>
      </c>
      <c r="P72" s="20">
        <f t="shared" si="9"/>
        <v>1.7000000000000001E-2</v>
      </c>
      <c r="Q72" s="21">
        <v>270</v>
      </c>
      <c r="R72" s="22">
        <f t="shared" si="10"/>
        <v>4.5900000000000007</v>
      </c>
      <c r="S72" s="23">
        <f t="shared" si="11"/>
        <v>4.5900000000000007</v>
      </c>
      <c r="T72" s="75"/>
      <c r="U72" s="52">
        <v>60</v>
      </c>
      <c r="V72" s="52">
        <f t="shared" si="14"/>
        <v>0</v>
      </c>
      <c r="W72" s="52">
        <f t="shared" si="15"/>
        <v>1.02</v>
      </c>
      <c r="X72" s="43"/>
      <c r="Y72" s="43"/>
    </row>
    <row r="73" spans="1:25" x14ac:dyDescent="0.25">
      <c r="A73" s="24" t="s">
        <v>112</v>
      </c>
      <c r="B73" s="16" t="s">
        <v>53</v>
      </c>
      <c r="C73" s="28"/>
      <c r="D73" s="26"/>
      <c r="E73" s="26"/>
      <c r="F73" s="27"/>
      <c r="G73" s="91"/>
      <c r="H73" s="26">
        <v>0.03</v>
      </c>
      <c r="I73" s="26"/>
      <c r="J73" s="26"/>
      <c r="K73" s="26"/>
      <c r="L73" s="27"/>
      <c r="M73" s="20">
        <f t="shared" si="7"/>
        <v>0</v>
      </c>
      <c r="N73" s="21">
        <v>200</v>
      </c>
      <c r="O73" s="22">
        <f t="shared" si="8"/>
        <v>0</v>
      </c>
      <c r="P73" s="20">
        <f t="shared" si="9"/>
        <v>0.03</v>
      </c>
      <c r="Q73" s="21">
        <v>270</v>
      </c>
      <c r="R73" s="22">
        <f t="shared" si="10"/>
        <v>8.1</v>
      </c>
      <c r="S73" s="23">
        <f t="shared" si="11"/>
        <v>8.1</v>
      </c>
      <c r="T73" s="75"/>
      <c r="U73" s="52">
        <v>200</v>
      </c>
      <c r="V73" s="52">
        <f t="shared" si="14"/>
        <v>0</v>
      </c>
      <c r="W73" s="52">
        <f t="shared" si="15"/>
        <v>6</v>
      </c>
      <c r="X73" s="43"/>
      <c r="Y73" s="43"/>
    </row>
    <row r="74" spans="1:25" x14ac:dyDescent="0.25">
      <c r="A74" s="24" t="s">
        <v>113</v>
      </c>
      <c r="B74" s="16" t="s">
        <v>53</v>
      </c>
      <c r="C74" s="28"/>
      <c r="D74" s="26"/>
      <c r="E74" s="26"/>
      <c r="F74" s="27"/>
      <c r="G74" s="91"/>
      <c r="H74" s="26"/>
      <c r="I74" s="26"/>
      <c r="J74" s="26">
        <v>6.7500000000000004E-2</v>
      </c>
      <c r="K74" s="26"/>
      <c r="L74" s="27"/>
      <c r="M74" s="20">
        <f t="shared" si="7"/>
        <v>0</v>
      </c>
      <c r="N74" s="21">
        <v>200</v>
      </c>
      <c r="O74" s="22">
        <f t="shared" si="8"/>
        <v>0</v>
      </c>
      <c r="P74" s="20">
        <f t="shared" si="9"/>
        <v>6.7500000000000004E-2</v>
      </c>
      <c r="Q74" s="21">
        <v>270</v>
      </c>
      <c r="R74" s="22">
        <f t="shared" si="10"/>
        <v>18.225000000000001</v>
      </c>
      <c r="S74" s="23">
        <f t="shared" si="11"/>
        <v>18.225000000000001</v>
      </c>
      <c r="T74" s="75"/>
      <c r="U74" s="52">
        <v>360</v>
      </c>
      <c r="V74" s="52">
        <f t="shared" si="14"/>
        <v>0</v>
      </c>
      <c r="W74" s="52">
        <f t="shared" si="15"/>
        <v>24.3</v>
      </c>
      <c r="X74" s="43"/>
      <c r="Y74" s="43"/>
    </row>
    <row r="75" spans="1:25" x14ac:dyDescent="0.25">
      <c r="A75" s="24" t="s">
        <v>90</v>
      </c>
      <c r="B75" s="16" t="s">
        <v>53</v>
      </c>
      <c r="C75" s="28"/>
      <c r="D75" s="26"/>
      <c r="E75" s="26"/>
      <c r="F75" s="27"/>
      <c r="G75" s="91"/>
      <c r="H75" s="26"/>
      <c r="I75" s="26"/>
      <c r="J75" s="26">
        <v>1.66E-2</v>
      </c>
      <c r="K75" s="26"/>
      <c r="L75" s="27"/>
      <c r="M75" s="20">
        <f t="shared" si="7"/>
        <v>0</v>
      </c>
      <c r="N75" s="21">
        <v>200</v>
      </c>
      <c r="O75" s="22">
        <f t="shared" si="8"/>
        <v>0</v>
      </c>
      <c r="P75" s="20">
        <f t="shared" si="9"/>
        <v>1.66E-2</v>
      </c>
      <c r="Q75" s="21">
        <v>270</v>
      </c>
      <c r="R75" s="22">
        <f t="shared" si="10"/>
        <v>4.4820000000000002</v>
      </c>
      <c r="S75" s="23">
        <f t="shared" si="11"/>
        <v>4.4820000000000002</v>
      </c>
      <c r="T75" s="75"/>
      <c r="U75" s="52">
        <v>67.349999999999994</v>
      </c>
      <c r="V75" s="52">
        <f t="shared" si="14"/>
        <v>0</v>
      </c>
      <c r="W75" s="52">
        <f t="shared" si="15"/>
        <v>1.1180099999999999</v>
      </c>
      <c r="X75" s="43"/>
      <c r="Y75" s="43"/>
    </row>
    <row r="76" spans="1:25" x14ac:dyDescent="0.25">
      <c r="A76" s="24" t="s">
        <v>114</v>
      </c>
      <c r="B76" s="16" t="s">
        <v>53</v>
      </c>
      <c r="C76" s="28"/>
      <c r="D76" s="26"/>
      <c r="E76" s="26"/>
      <c r="F76" s="27"/>
      <c r="G76" s="91"/>
      <c r="H76" s="26"/>
      <c r="I76" s="26">
        <v>7.3599999999999999E-2</v>
      </c>
      <c r="J76" s="31"/>
      <c r="K76" s="26"/>
      <c r="L76" s="27"/>
      <c r="M76" s="20">
        <f t="shared" si="7"/>
        <v>0</v>
      </c>
      <c r="N76" s="21">
        <v>200</v>
      </c>
      <c r="O76" s="22">
        <f t="shared" si="8"/>
        <v>0</v>
      </c>
      <c r="P76" s="20">
        <f t="shared" si="9"/>
        <v>7.3599999999999999E-2</v>
      </c>
      <c r="Q76" s="21">
        <v>270</v>
      </c>
      <c r="R76" s="22">
        <f t="shared" si="10"/>
        <v>19.872</v>
      </c>
      <c r="S76" s="23">
        <f t="shared" si="11"/>
        <v>19.872</v>
      </c>
      <c r="T76" s="75"/>
      <c r="U76" s="52">
        <v>110</v>
      </c>
      <c r="V76" s="52">
        <f t="shared" si="14"/>
        <v>0</v>
      </c>
      <c r="W76" s="52">
        <f t="shared" si="15"/>
        <v>8.0960000000000001</v>
      </c>
      <c r="X76" s="43"/>
      <c r="Y76" s="43"/>
    </row>
    <row r="77" spans="1:25" x14ac:dyDescent="0.25">
      <c r="A77" s="24" t="s">
        <v>241</v>
      </c>
      <c r="B77" s="16" t="s">
        <v>53</v>
      </c>
      <c r="C77" s="28"/>
      <c r="D77" s="26"/>
      <c r="E77" s="26"/>
      <c r="F77" s="27"/>
      <c r="G77" s="91"/>
      <c r="H77" s="26"/>
      <c r="I77" s="26"/>
      <c r="J77" s="26"/>
      <c r="K77" s="26">
        <v>4.2200000000000001E-2</v>
      </c>
      <c r="L77" s="27"/>
      <c r="M77" s="20">
        <f t="shared" si="7"/>
        <v>0</v>
      </c>
      <c r="N77" s="21">
        <v>200</v>
      </c>
      <c r="O77" s="22">
        <f t="shared" si="8"/>
        <v>0</v>
      </c>
      <c r="P77" s="20">
        <f t="shared" si="9"/>
        <v>4.2200000000000001E-2</v>
      </c>
      <c r="Q77" s="21">
        <v>270</v>
      </c>
      <c r="R77" s="22">
        <f t="shared" si="10"/>
        <v>11.394</v>
      </c>
      <c r="S77" s="23">
        <f t="shared" si="11"/>
        <v>11.394</v>
      </c>
      <c r="T77" s="75"/>
      <c r="U77" s="52">
        <v>350</v>
      </c>
      <c r="V77" s="52">
        <f t="shared" si="14"/>
        <v>0</v>
      </c>
      <c r="W77" s="52">
        <f t="shared" si="15"/>
        <v>14.770000000000001</v>
      </c>
      <c r="X77" s="43"/>
      <c r="Y77" s="43"/>
    </row>
    <row r="78" spans="1:25" x14ac:dyDescent="0.25">
      <c r="A78" s="24" t="s">
        <v>74</v>
      </c>
      <c r="B78" s="16" t="s">
        <v>53</v>
      </c>
      <c r="C78" s="28"/>
      <c r="D78" s="26"/>
      <c r="E78" s="26"/>
      <c r="F78" s="27"/>
      <c r="G78" s="91"/>
      <c r="H78" s="26"/>
      <c r="I78" s="26"/>
      <c r="J78" s="26">
        <v>2.3099999999999999E-2</v>
      </c>
      <c r="K78" s="26"/>
      <c r="L78" s="27"/>
      <c r="M78" s="20">
        <f t="shared" si="7"/>
        <v>0</v>
      </c>
      <c r="N78" s="21">
        <v>200</v>
      </c>
      <c r="O78" s="22">
        <f t="shared" si="8"/>
        <v>0</v>
      </c>
      <c r="P78" s="20">
        <f t="shared" si="9"/>
        <v>2.3099999999999999E-2</v>
      </c>
      <c r="Q78" s="21">
        <v>270</v>
      </c>
      <c r="R78" s="22">
        <f t="shared" si="10"/>
        <v>6.2370000000000001</v>
      </c>
      <c r="S78" s="23">
        <f t="shared" si="11"/>
        <v>6.2370000000000001</v>
      </c>
      <c r="T78" s="75"/>
      <c r="U78" s="52">
        <v>70</v>
      </c>
      <c r="V78" s="52">
        <f t="shared" si="14"/>
        <v>0</v>
      </c>
      <c r="W78" s="52">
        <f t="shared" si="15"/>
        <v>1.617</v>
      </c>
      <c r="X78" s="43"/>
      <c r="Y78" s="43"/>
    </row>
    <row r="79" spans="1:25" ht="16.5" x14ac:dyDescent="0.3">
      <c r="A79" s="24" t="s">
        <v>172</v>
      </c>
      <c r="B79" s="16" t="s">
        <v>53</v>
      </c>
      <c r="C79" s="28"/>
      <c r="D79" s="26"/>
      <c r="E79" s="26"/>
      <c r="F79" s="27"/>
      <c r="G79" s="91"/>
      <c r="H79" s="26"/>
      <c r="I79" s="26"/>
      <c r="J79" s="31"/>
      <c r="K79" s="59">
        <v>4.1999999999999998E-5</v>
      </c>
      <c r="L79" s="27"/>
      <c r="M79" s="20">
        <f t="shared" si="7"/>
        <v>0</v>
      </c>
      <c r="N79" s="21">
        <v>200</v>
      </c>
      <c r="O79" s="22">
        <f t="shared" si="8"/>
        <v>0</v>
      </c>
      <c r="P79" s="20">
        <f t="shared" si="9"/>
        <v>4.1999999999999998E-5</v>
      </c>
      <c r="Q79" s="21">
        <v>270</v>
      </c>
      <c r="R79" s="22">
        <f t="shared" si="10"/>
        <v>1.1339999999999999E-2</v>
      </c>
      <c r="S79" s="23">
        <f t="shared" si="11"/>
        <v>1.1339999999999999E-2</v>
      </c>
      <c r="T79" s="75"/>
      <c r="U79" s="52">
        <v>4380</v>
      </c>
      <c r="V79" s="53">
        <f t="shared" si="14"/>
        <v>0</v>
      </c>
      <c r="W79" s="53">
        <f t="shared" si="15"/>
        <v>0.18395999999999998</v>
      </c>
      <c r="X79" s="43"/>
      <c r="Y79" s="43"/>
    </row>
    <row r="80" spans="1:25" x14ac:dyDescent="0.25">
      <c r="A80" s="24" t="s">
        <v>129</v>
      </c>
      <c r="B80" s="16" t="s">
        <v>53</v>
      </c>
      <c r="C80" s="25">
        <v>6.9999999999999999E-4</v>
      </c>
      <c r="D80" s="26"/>
      <c r="E80" s="26"/>
      <c r="F80" s="27"/>
      <c r="G80" s="91"/>
      <c r="H80" s="26">
        <v>8.0000000000000004E-4</v>
      </c>
      <c r="I80" s="26"/>
      <c r="J80" s="26"/>
      <c r="K80" s="26"/>
      <c r="L80" s="27"/>
      <c r="M80" s="20">
        <f t="shared" si="7"/>
        <v>6.9999999999999999E-4</v>
      </c>
      <c r="N80" s="21">
        <v>200</v>
      </c>
      <c r="O80" s="22">
        <f t="shared" si="8"/>
        <v>0.13999999999999999</v>
      </c>
      <c r="P80" s="20">
        <f t="shared" si="9"/>
        <v>8.0000000000000004E-4</v>
      </c>
      <c r="Q80" s="21">
        <v>270</v>
      </c>
      <c r="R80" s="22">
        <f t="shared" si="10"/>
        <v>0.216</v>
      </c>
      <c r="S80" s="23">
        <f t="shared" si="11"/>
        <v>0.35599999999999998</v>
      </c>
      <c r="T80" s="75"/>
      <c r="U80" s="52"/>
      <c r="V80" s="53">
        <f>SUM(V53:V79)</f>
        <v>89.097743999999992</v>
      </c>
      <c r="W80" s="53">
        <f>SUM(W53:W79)</f>
        <v>82.988758000000004</v>
      </c>
      <c r="X80" s="43"/>
      <c r="Y80" s="43"/>
    </row>
    <row r="81" spans="1:25" ht="15.75" thickBot="1" x14ac:dyDescent="0.3">
      <c r="A81" s="32" t="s">
        <v>134</v>
      </c>
      <c r="B81" s="45" t="s">
        <v>53</v>
      </c>
      <c r="C81" s="33"/>
      <c r="D81" s="34"/>
      <c r="E81" s="34"/>
      <c r="F81" s="35"/>
      <c r="G81" s="33"/>
      <c r="H81" s="89">
        <v>1.0000000000000001E-5</v>
      </c>
      <c r="I81" s="34"/>
      <c r="J81" s="34"/>
      <c r="K81" s="34"/>
      <c r="L81" s="35"/>
      <c r="M81" s="39">
        <f t="shared" si="7"/>
        <v>0</v>
      </c>
      <c r="N81" s="40">
        <v>200</v>
      </c>
      <c r="O81" s="41">
        <f t="shared" si="8"/>
        <v>0</v>
      </c>
      <c r="P81" s="39">
        <f t="shared" si="9"/>
        <v>1.0000000000000001E-5</v>
      </c>
      <c r="Q81" s="40">
        <v>270</v>
      </c>
      <c r="R81" s="41">
        <f t="shared" si="10"/>
        <v>2.7000000000000001E-3</v>
      </c>
      <c r="S81" s="42">
        <f t="shared" si="11"/>
        <v>2.7000000000000001E-3</v>
      </c>
      <c r="T81" s="92"/>
      <c r="U81" s="80"/>
      <c r="V81" s="80"/>
      <c r="W81" s="81">
        <f>V80+W80</f>
        <v>172.086502</v>
      </c>
      <c r="X81" s="43"/>
      <c r="Y81" s="43"/>
    </row>
    <row r="82" spans="1:25" x14ac:dyDescent="0.25">
      <c r="A82" s="4"/>
      <c r="B82" s="4"/>
      <c r="C82" s="4"/>
      <c r="D82" s="4"/>
      <c r="E82" s="116"/>
      <c r="F82" s="116"/>
      <c r="G82" s="116"/>
      <c r="H82" s="116"/>
      <c r="I82" s="4"/>
      <c r="J82" s="4"/>
      <c r="K82" s="4"/>
      <c r="L82" s="4"/>
      <c r="M82" s="4"/>
      <c r="N82" s="4"/>
      <c r="O82" s="4"/>
      <c r="P82" s="4"/>
      <c r="Q82" s="4"/>
      <c r="R82" s="4"/>
      <c r="S82" s="36"/>
      <c r="T82" s="4"/>
      <c r="U82" s="55"/>
      <c r="V82" s="55"/>
      <c r="W82" s="55"/>
    </row>
    <row r="83" spans="1:25" x14ac:dyDescent="0.25">
      <c r="A83" s="4" t="s">
        <v>54</v>
      </c>
      <c r="B83" s="4"/>
      <c r="C83" s="4"/>
      <c r="D83" s="4"/>
      <c r="E83" s="117" t="s">
        <v>55</v>
      </c>
      <c r="F83" s="117"/>
      <c r="G83" s="117"/>
      <c r="H83" s="11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55"/>
      <c r="V83" s="55"/>
      <c r="W83" s="55"/>
    </row>
  </sheetData>
  <mergeCells count="52">
    <mergeCell ref="C1:L1"/>
    <mergeCell ref="M1:P1"/>
    <mergeCell ref="C2:K2"/>
    <mergeCell ref="M2:P2"/>
    <mergeCell ref="C3:J3"/>
    <mergeCell ref="M3:P3"/>
    <mergeCell ref="A4:A6"/>
    <mergeCell ref="B4:B6"/>
    <mergeCell ref="C4:F4"/>
    <mergeCell ref="G4:L4"/>
    <mergeCell ref="M4:O5"/>
    <mergeCell ref="K5:K6"/>
    <mergeCell ref="L5:L6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E37:H37"/>
    <mergeCell ref="E38:H38"/>
    <mergeCell ref="C46:L46"/>
    <mergeCell ref="M46:P46"/>
    <mergeCell ref="C47:K47"/>
    <mergeCell ref="M47:P47"/>
    <mergeCell ref="C48:J48"/>
    <mergeCell ref="M48:P48"/>
    <mergeCell ref="A49:A51"/>
    <mergeCell ref="B49:B51"/>
    <mergeCell ref="C49:F49"/>
    <mergeCell ref="G49:L49"/>
    <mergeCell ref="M49:O50"/>
    <mergeCell ref="P49:R50"/>
    <mergeCell ref="K50:K51"/>
    <mergeCell ref="L50:L51"/>
    <mergeCell ref="E82:H82"/>
    <mergeCell ref="E83:H83"/>
    <mergeCell ref="S49:S51"/>
    <mergeCell ref="T49:T51"/>
    <mergeCell ref="C50:C51"/>
    <mergeCell ref="D50:D51"/>
    <mergeCell ref="E50:E51"/>
    <mergeCell ref="F50:F51"/>
    <mergeCell ref="G50:G51"/>
    <mergeCell ref="H50:H51"/>
    <mergeCell ref="I50:I51"/>
    <mergeCell ref="J50:J51"/>
  </mergeCells>
  <pageMargins left="0.7" right="0.7" top="0.75" bottom="0.75" header="0.3" footer="0.3"/>
  <pageSetup paperSize="9" scale="69" orientation="landscape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Y89"/>
  <sheetViews>
    <sheetView topLeftCell="A65" zoomScale="120" zoomScaleNormal="120" workbookViewId="0">
      <selection activeCell="M87" sqref="M87:S87"/>
    </sheetView>
  </sheetViews>
  <sheetFormatPr defaultRowHeight="15" x14ac:dyDescent="0.25"/>
  <cols>
    <col min="1" max="1" width="20" customWidth="1"/>
    <col min="2" max="2" width="3.42578125" customWidth="1"/>
    <col min="9" max="9" width="10" bestFit="1" customWidth="1"/>
  </cols>
  <sheetData>
    <row r="1" spans="1:25" x14ac:dyDescent="0.25">
      <c r="A1" s="79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246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.7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247</v>
      </c>
      <c r="D5" s="124" t="s">
        <v>44</v>
      </c>
      <c r="E5" s="124" t="s">
        <v>3</v>
      </c>
      <c r="F5" s="126" t="s">
        <v>72</v>
      </c>
      <c r="G5" s="136" t="s">
        <v>249</v>
      </c>
      <c r="H5" s="124" t="s">
        <v>131</v>
      </c>
      <c r="I5" s="124" t="s">
        <v>147</v>
      </c>
      <c r="J5" s="124" t="s">
        <v>153</v>
      </c>
      <c r="K5" s="124" t="s">
        <v>21</v>
      </c>
      <c r="L5" s="126" t="s">
        <v>44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5"/>
      <c r="F6" s="127"/>
      <c r="G6" s="137"/>
      <c r="H6" s="125"/>
      <c r="I6" s="125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51</v>
      </c>
      <c r="D7" s="10" t="s">
        <v>32</v>
      </c>
      <c r="E7" s="10" t="s">
        <v>49</v>
      </c>
      <c r="F7" s="37" t="s">
        <v>248</v>
      </c>
      <c r="G7" s="38" t="s">
        <v>52</v>
      </c>
      <c r="H7" s="10" t="s">
        <v>50</v>
      </c>
      <c r="I7" s="10" t="s">
        <v>238</v>
      </c>
      <c r="J7" s="10" t="s">
        <v>243</v>
      </c>
      <c r="K7" s="10" t="s">
        <v>49</v>
      </c>
      <c r="L7" s="37" t="s">
        <v>250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102</v>
      </c>
      <c r="B8" s="16" t="s">
        <v>53</v>
      </c>
      <c r="C8" s="17">
        <v>2.7400000000000001E-2</v>
      </c>
      <c r="D8" s="18"/>
      <c r="E8" s="18"/>
      <c r="F8" s="19"/>
      <c r="G8" s="17"/>
      <c r="H8" s="18"/>
      <c r="I8" s="18"/>
      <c r="J8" s="18"/>
      <c r="K8" s="18"/>
      <c r="L8" s="19"/>
      <c r="M8" s="20">
        <f>C8+D8+E8+F8</f>
        <v>2.7400000000000001E-2</v>
      </c>
      <c r="N8" s="21">
        <v>140</v>
      </c>
      <c r="O8" s="22">
        <f>M8*N8</f>
        <v>3.8360000000000003</v>
      </c>
      <c r="P8" s="20">
        <f>G8+H8+I8+J8+K8+L8</f>
        <v>0</v>
      </c>
      <c r="Q8" s="21">
        <v>240</v>
      </c>
      <c r="R8" s="22">
        <f>P8*Q8</f>
        <v>0</v>
      </c>
      <c r="S8" s="23">
        <f>O8+R8</f>
        <v>3.8360000000000003</v>
      </c>
      <c r="T8" s="48"/>
      <c r="U8" s="52">
        <v>300</v>
      </c>
      <c r="V8" s="52">
        <f>M8*U8</f>
        <v>8.2200000000000006</v>
      </c>
      <c r="W8" s="52">
        <f>P8*U8</f>
        <v>0</v>
      </c>
      <c r="X8" s="43"/>
      <c r="Y8" s="43"/>
    </row>
    <row r="9" spans="1:25" x14ac:dyDescent="0.25">
      <c r="A9" s="24" t="s">
        <v>73</v>
      </c>
      <c r="B9" s="16" t="s">
        <v>53</v>
      </c>
      <c r="C9" s="25">
        <v>3.2399999999999998E-2</v>
      </c>
      <c r="D9" s="26"/>
      <c r="E9" s="26"/>
      <c r="F9" s="27"/>
      <c r="G9" s="25"/>
      <c r="H9" s="26"/>
      <c r="I9" s="26"/>
      <c r="J9" s="26"/>
      <c r="K9" s="26"/>
      <c r="L9" s="27"/>
      <c r="M9" s="20">
        <f t="shared" ref="M9:M39" si="0">C9+D9+E9+F9</f>
        <v>3.2399999999999998E-2</v>
      </c>
      <c r="N9" s="21">
        <v>140</v>
      </c>
      <c r="O9" s="22">
        <f t="shared" ref="O9:O39" si="1">M9*N9</f>
        <v>4.5359999999999996</v>
      </c>
      <c r="P9" s="20">
        <f t="shared" ref="P9:P39" si="2">G9+H9+I9+J9+K9+L9</f>
        <v>0</v>
      </c>
      <c r="Q9" s="21">
        <v>240</v>
      </c>
      <c r="R9" s="22">
        <f t="shared" ref="R9:R39" si="3">P9*Q9</f>
        <v>0</v>
      </c>
      <c r="S9" s="23">
        <f t="shared" ref="S9:S39" si="4">O9+R9</f>
        <v>4.5359999999999996</v>
      </c>
      <c r="T9" s="49"/>
      <c r="U9" s="52">
        <v>130</v>
      </c>
      <c r="V9" s="52">
        <f t="shared" ref="V9:V39" si="5">M9*U9</f>
        <v>4.2119999999999997</v>
      </c>
      <c r="W9" s="52">
        <f t="shared" ref="W9:W39" si="6">P9*U9</f>
        <v>0</v>
      </c>
      <c r="X9" s="43"/>
      <c r="Y9" s="43"/>
    </row>
    <row r="10" spans="1:25" x14ac:dyDescent="0.25">
      <c r="A10" s="24" t="s">
        <v>96</v>
      </c>
      <c r="B10" s="16" t="s">
        <v>97</v>
      </c>
      <c r="C10" s="25">
        <v>6.7000000000000002E-3</v>
      </c>
      <c r="D10" s="26"/>
      <c r="E10" s="26"/>
      <c r="F10" s="27"/>
      <c r="G10" s="25"/>
      <c r="H10" s="26"/>
      <c r="I10" s="26"/>
      <c r="J10" s="26"/>
      <c r="K10" s="26"/>
      <c r="L10" s="27"/>
      <c r="M10" s="20">
        <f t="shared" si="0"/>
        <v>6.7000000000000002E-3</v>
      </c>
      <c r="N10" s="21">
        <v>140</v>
      </c>
      <c r="O10" s="22">
        <f t="shared" si="1"/>
        <v>0.93800000000000006</v>
      </c>
      <c r="P10" s="20">
        <f t="shared" si="2"/>
        <v>0</v>
      </c>
      <c r="Q10" s="21">
        <v>240</v>
      </c>
      <c r="R10" s="22">
        <f t="shared" si="3"/>
        <v>0</v>
      </c>
      <c r="S10" s="23">
        <f t="shared" si="4"/>
        <v>0.93800000000000006</v>
      </c>
      <c r="T10" s="49"/>
      <c r="U10" s="52">
        <v>187.5</v>
      </c>
      <c r="V10" s="52">
        <f t="shared" si="5"/>
        <v>1.2562500000000001</v>
      </c>
      <c r="W10" s="52">
        <f t="shared" si="6"/>
        <v>0</v>
      </c>
      <c r="X10" s="43"/>
      <c r="Y10" s="43"/>
    </row>
    <row r="11" spans="1:25" x14ac:dyDescent="0.25">
      <c r="A11" s="24" t="s">
        <v>75</v>
      </c>
      <c r="B11" s="16" t="s">
        <v>53</v>
      </c>
      <c r="C11" s="25">
        <v>1.5299999999999999E-2</v>
      </c>
      <c r="D11" s="26"/>
      <c r="E11" s="26">
        <v>0.02</v>
      </c>
      <c r="F11" s="27"/>
      <c r="G11" s="25">
        <v>5.0000000000000001E-3</v>
      </c>
      <c r="H11" s="26"/>
      <c r="I11" s="26"/>
      <c r="J11" s="26"/>
      <c r="K11" s="26"/>
      <c r="L11" s="27"/>
      <c r="M11" s="20">
        <f t="shared" si="0"/>
        <v>3.5299999999999998E-2</v>
      </c>
      <c r="N11" s="21">
        <v>140</v>
      </c>
      <c r="O11" s="22">
        <f t="shared" si="1"/>
        <v>4.9420000000000002</v>
      </c>
      <c r="P11" s="20">
        <f t="shared" si="2"/>
        <v>5.0000000000000001E-3</v>
      </c>
      <c r="Q11" s="21">
        <v>240</v>
      </c>
      <c r="R11" s="22">
        <f t="shared" si="3"/>
        <v>1.2</v>
      </c>
      <c r="S11" s="23">
        <f t="shared" si="4"/>
        <v>6.1420000000000003</v>
      </c>
      <c r="T11" s="49"/>
      <c r="U11" s="52">
        <v>90</v>
      </c>
      <c r="V11" s="52">
        <f t="shared" si="5"/>
        <v>3.1769999999999996</v>
      </c>
      <c r="W11" s="52">
        <f t="shared" si="6"/>
        <v>0.45</v>
      </c>
      <c r="X11" s="43"/>
      <c r="Y11" s="43"/>
    </row>
    <row r="12" spans="1:25" x14ac:dyDescent="0.25">
      <c r="A12" s="24" t="s">
        <v>123</v>
      </c>
      <c r="B12" s="16" t="s">
        <v>53</v>
      </c>
      <c r="C12" s="46">
        <v>1.0000000000000001E-5</v>
      </c>
      <c r="D12" s="26"/>
      <c r="E12" s="26"/>
      <c r="F12" s="27"/>
      <c r="G12" s="25"/>
      <c r="H12" s="26"/>
      <c r="I12" s="26"/>
      <c r="J12" s="26"/>
      <c r="K12" s="26"/>
      <c r="L12" s="27"/>
      <c r="M12" s="20">
        <f t="shared" si="0"/>
        <v>1.0000000000000001E-5</v>
      </c>
      <c r="N12" s="21">
        <v>140</v>
      </c>
      <c r="O12" s="22">
        <f t="shared" si="1"/>
        <v>1.4000000000000002E-3</v>
      </c>
      <c r="P12" s="20">
        <f t="shared" si="2"/>
        <v>0</v>
      </c>
      <c r="Q12" s="21">
        <v>240</v>
      </c>
      <c r="R12" s="22">
        <f t="shared" si="3"/>
        <v>0</v>
      </c>
      <c r="S12" s="23">
        <f t="shared" si="4"/>
        <v>1.4000000000000002E-3</v>
      </c>
      <c r="T12" s="49"/>
      <c r="U12" s="52">
        <v>1550</v>
      </c>
      <c r="V12" s="52">
        <f t="shared" si="5"/>
        <v>1.5500000000000002E-2</v>
      </c>
      <c r="W12" s="52">
        <f t="shared" si="6"/>
        <v>0</v>
      </c>
      <c r="X12" s="43"/>
      <c r="Y12" s="43"/>
    </row>
    <row r="13" spans="1:25" x14ac:dyDescent="0.25">
      <c r="A13" s="24" t="s">
        <v>76</v>
      </c>
      <c r="B13" s="16" t="s">
        <v>53</v>
      </c>
      <c r="C13" s="25">
        <v>3.3999999999999998E-3</v>
      </c>
      <c r="D13" s="26"/>
      <c r="E13" s="26"/>
      <c r="F13" s="27"/>
      <c r="G13" s="25"/>
      <c r="H13" s="26"/>
      <c r="I13" s="26">
        <v>8.6999999999999994E-3</v>
      </c>
      <c r="J13" s="26"/>
      <c r="K13" s="26"/>
      <c r="L13" s="27"/>
      <c r="M13" s="20">
        <f t="shared" si="0"/>
        <v>3.3999999999999998E-3</v>
      </c>
      <c r="N13" s="21">
        <v>140</v>
      </c>
      <c r="O13" s="22">
        <f t="shared" si="1"/>
        <v>0.47599999999999998</v>
      </c>
      <c r="P13" s="20">
        <f t="shared" si="2"/>
        <v>8.6999999999999994E-3</v>
      </c>
      <c r="Q13" s="21">
        <v>240</v>
      </c>
      <c r="R13" s="22">
        <f t="shared" si="3"/>
        <v>2.0880000000000001</v>
      </c>
      <c r="S13" s="23">
        <f t="shared" si="4"/>
        <v>2.5640000000000001</v>
      </c>
      <c r="T13" s="49"/>
      <c r="U13" s="52">
        <v>622.52</v>
      </c>
      <c r="V13" s="52">
        <f t="shared" si="5"/>
        <v>2.116568</v>
      </c>
      <c r="W13" s="52">
        <f t="shared" si="6"/>
        <v>5.4159239999999995</v>
      </c>
      <c r="X13" s="43"/>
      <c r="Y13" s="43"/>
    </row>
    <row r="14" spans="1:25" x14ac:dyDescent="0.25">
      <c r="A14" s="24" t="s">
        <v>117</v>
      </c>
      <c r="B14" s="16" t="s">
        <v>53</v>
      </c>
      <c r="C14" s="25">
        <v>3.3999999999999998E-3</v>
      </c>
      <c r="D14" s="26"/>
      <c r="E14" s="26"/>
      <c r="F14" s="27"/>
      <c r="G14" s="25"/>
      <c r="H14" s="26"/>
      <c r="I14" s="26"/>
      <c r="J14" s="26">
        <v>0.01</v>
      </c>
      <c r="K14" s="26"/>
      <c r="L14" s="27"/>
      <c r="M14" s="20">
        <f t="shared" si="0"/>
        <v>3.3999999999999998E-3</v>
      </c>
      <c r="N14" s="21">
        <v>140</v>
      </c>
      <c r="O14" s="22">
        <f t="shared" si="1"/>
        <v>0.47599999999999998</v>
      </c>
      <c r="P14" s="20">
        <f t="shared" si="2"/>
        <v>0.01</v>
      </c>
      <c r="Q14" s="21">
        <v>240</v>
      </c>
      <c r="R14" s="22">
        <f t="shared" si="3"/>
        <v>2.4</v>
      </c>
      <c r="S14" s="23">
        <f t="shared" si="4"/>
        <v>2.8759999999999999</v>
      </c>
      <c r="T14" s="49"/>
      <c r="U14" s="52">
        <v>127</v>
      </c>
      <c r="V14" s="52">
        <f t="shared" si="5"/>
        <v>0.43179999999999996</v>
      </c>
      <c r="W14" s="52">
        <f t="shared" si="6"/>
        <v>1.27</v>
      </c>
      <c r="X14" s="43"/>
      <c r="Y14" s="43"/>
    </row>
    <row r="15" spans="1:25" x14ac:dyDescent="0.25">
      <c r="A15" s="24" t="s">
        <v>91</v>
      </c>
      <c r="B15" s="16" t="s">
        <v>53</v>
      </c>
      <c r="C15" s="25"/>
      <c r="D15" s="26"/>
      <c r="E15" s="26"/>
      <c r="F15" s="27"/>
      <c r="G15" s="25"/>
      <c r="H15" s="26"/>
      <c r="I15" s="26"/>
      <c r="J15" s="26">
        <v>4.4999999999999997E-3</v>
      </c>
      <c r="K15" s="26"/>
      <c r="L15" s="27"/>
      <c r="M15" s="20">
        <f t="shared" si="0"/>
        <v>0</v>
      </c>
      <c r="N15" s="21">
        <v>140</v>
      </c>
      <c r="O15" s="22">
        <f t="shared" si="1"/>
        <v>0</v>
      </c>
      <c r="P15" s="20">
        <f t="shared" si="2"/>
        <v>4.4999999999999997E-3</v>
      </c>
      <c r="Q15" s="21">
        <v>240</v>
      </c>
      <c r="R15" s="22">
        <f t="shared" si="3"/>
        <v>1.0799999999999998</v>
      </c>
      <c r="S15" s="23">
        <f t="shared" si="4"/>
        <v>1.0799999999999998</v>
      </c>
      <c r="T15" s="49"/>
      <c r="U15" s="52">
        <v>44</v>
      </c>
      <c r="V15" s="52">
        <f t="shared" si="5"/>
        <v>0</v>
      </c>
      <c r="W15" s="52">
        <f t="shared" si="6"/>
        <v>0.19799999999999998</v>
      </c>
      <c r="X15" s="43"/>
      <c r="Y15" s="43"/>
    </row>
    <row r="16" spans="1:25" x14ac:dyDescent="0.25">
      <c r="A16" s="24" t="s">
        <v>79</v>
      </c>
      <c r="B16" s="16" t="s">
        <v>53</v>
      </c>
      <c r="C16" s="28"/>
      <c r="D16" s="26"/>
      <c r="E16" s="26">
        <v>3.0000000000000001E-3</v>
      </c>
      <c r="F16" s="27"/>
      <c r="G16" s="25"/>
      <c r="H16" s="26"/>
      <c r="I16" s="26"/>
      <c r="J16" s="26"/>
      <c r="K16" s="26"/>
      <c r="L16" s="27"/>
      <c r="M16" s="20">
        <f t="shared" si="0"/>
        <v>3.0000000000000001E-3</v>
      </c>
      <c r="N16" s="21">
        <v>140</v>
      </c>
      <c r="O16" s="22">
        <f t="shared" si="1"/>
        <v>0.42</v>
      </c>
      <c r="P16" s="20">
        <f t="shared" si="2"/>
        <v>0</v>
      </c>
      <c r="Q16" s="21">
        <v>240</v>
      </c>
      <c r="R16" s="22">
        <f t="shared" si="3"/>
        <v>0</v>
      </c>
      <c r="S16" s="23">
        <f t="shared" si="4"/>
        <v>0.42</v>
      </c>
      <c r="T16" s="49"/>
      <c r="U16" s="52">
        <v>220</v>
      </c>
      <c r="V16" s="52">
        <f t="shared" si="5"/>
        <v>0.66</v>
      </c>
      <c r="W16" s="52">
        <f t="shared" si="6"/>
        <v>0</v>
      </c>
      <c r="X16" s="43"/>
      <c r="Y16" s="43"/>
    </row>
    <row r="17" spans="1:25" x14ac:dyDescent="0.25">
      <c r="A17" s="24" t="s">
        <v>74</v>
      </c>
      <c r="B17" s="16" t="s">
        <v>53</v>
      </c>
      <c r="C17" s="25"/>
      <c r="D17" s="26"/>
      <c r="E17" s="26">
        <v>0.1</v>
      </c>
      <c r="F17" s="27"/>
      <c r="G17" s="25"/>
      <c r="H17" s="26"/>
      <c r="I17" s="26">
        <v>3.5200000000000002E-2</v>
      </c>
      <c r="J17" s="26"/>
      <c r="K17" s="26"/>
      <c r="L17" s="27"/>
      <c r="M17" s="20">
        <f t="shared" si="0"/>
        <v>0.1</v>
      </c>
      <c r="N17" s="21">
        <v>140</v>
      </c>
      <c r="O17" s="22">
        <f t="shared" si="1"/>
        <v>14</v>
      </c>
      <c r="P17" s="20">
        <f t="shared" si="2"/>
        <v>3.5200000000000002E-2</v>
      </c>
      <c r="Q17" s="21">
        <v>240</v>
      </c>
      <c r="R17" s="22">
        <f t="shared" si="3"/>
        <v>8.4480000000000004</v>
      </c>
      <c r="S17" s="23">
        <f t="shared" si="4"/>
        <v>22.448</v>
      </c>
      <c r="T17" s="49"/>
      <c r="U17" s="52">
        <v>70</v>
      </c>
      <c r="V17" s="52">
        <f t="shared" si="5"/>
        <v>7</v>
      </c>
      <c r="W17" s="52">
        <f t="shared" si="6"/>
        <v>2.464</v>
      </c>
      <c r="X17" s="43"/>
      <c r="Y17" s="43"/>
    </row>
    <row r="18" spans="1:25" x14ac:dyDescent="0.25">
      <c r="A18" s="24" t="s">
        <v>77</v>
      </c>
      <c r="B18" s="16" t="s">
        <v>53</v>
      </c>
      <c r="C18" s="28"/>
      <c r="D18" s="26"/>
      <c r="E18" s="26"/>
      <c r="F18" s="27">
        <v>2.75E-2</v>
      </c>
      <c r="G18" s="25"/>
      <c r="H18" s="26"/>
      <c r="I18" s="26"/>
      <c r="J18" s="26"/>
      <c r="K18" s="26"/>
      <c r="L18" s="27"/>
      <c r="M18" s="20">
        <f t="shared" si="0"/>
        <v>2.75E-2</v>
      </c>
      <c r="N18" s="21">
        <v>140</v>
      </c>
      <c r="O18" s="22">
        <f t="shared" si="1"/>
        <v>3.85</v>
      </c>
      <c r="P18" s="20">
        <f t="shared" si="2"/>
        <v>0</v>
      </c>
      <c r="Q18" s="21">
        <v>240</v>
      </c>
      <c r="R18" s="22">
        <f t="shared" si="3"/>
        <v>0</v>
      </c>
      <c r="S18" s="23">
        <f t="shared" si="4"/>
        <v>3.85</v>
      </c>
      <c r="T18" s="49"/>
      <c r="U18" s="52">
        <v>767</v>
      </c>
      <c r="V18" s="52">
        <f t="shared" si="5"/>
        <v>21.092500000000001</v>
      </c>
      <c r="W18" s="52">
        <f t="shared" si="6"/>
        <v>0</v>
      </c>
      <c r="X18" s="43"/>
      <c r="Y18" s="43"/>
    </row>
    <row r="19" spans="1:25" x14ac:dyDescent="0.25">
      <c r="A19" s="24" t="s">
        <v>81</v>
      </c>
      <c r="B19" s="16" t="s">
        <v>53</v>
      </c>
      <c r="C19" s="28"/>
      <c r="D19" s="26"/>
      <c r="E19" s="26"/>
      <c r="F19" s="27"/>
      <c r="G19" s="25"/>
      <c r="H19" s="26">
        <v>2.5000000000000001E-2</v>
      </c>
      <c r="I19" s="26"/>
      <c r="J19" s="26"/>
      <c r="K19" s="26"/>
      <c r="L19" s="27"/>
      <c r="M19" s="20">
        <f t="shared" si="0"/>
        <v>0</v>
      </c>
      <c r="N19" s="21">
        <v>140</v>
      </c>
      <c r="O19" s="22">
        <f t="shared" si="1"/>
        <v>0</v>
      </c>
      <c r="P19" s="20">
        <f t="shared" si="2"/>
        <v>2.5000000000000001E-2</v>
      </c>
      <c r="Q19" s="21">
        <v>240</v>
      </c>
      <c r="R19" s="22">
        <f t="shared" si="3"/>
        <v>6</v>
      </c>
      <c r="S19" s="23">
        <f t="shared" si="4"/>
        <v>6</v>
      </c>
      <c r="T19" s="49"/>
      <c r="U19" s="52">
        <v>40</v>
      </c>
      <c r="V19" s="52">
        <f t="shared" si="5"/>
        <v>0</v>
      </c>
      <c r="W19" s="52">
        <f t="shared" si="6"/>
        <v>1</v>
      </c>
      <c r="X19" s="43"/>
      <c r="Y19" s="43"/>
    </row>
    <row r="20" spans="1:25" x14ac:dyDescent="0.25">
      <c r="A20" s="24" t="s">
        <v>125</v>
      </c>
      <c r="B20" s="16" t="s">
        <v>53</v>
      </c>
      <c r="C20" s="28"/>
      <c r="D20" s="26"/>
      <c r="E20" s="26"/>
      <c r="F20" s="27"/>
      <c r="G20" s="25">
        <v>4.41E-2</v>
      </c>
      <c r="H20" s="26"/>
      <c r="I20" s="26"/>
      <c r="J20" s="26"/>
      <c r="K20" s="26"/>
      <c r="L20" s="27"/>
      <c r="M20" s="20">
        <f t="shared" si="0"/>
        <v>0</v>
      </c>
      <c r="N20" s="21">
        <v>140</v>
      </c>
      <c r="O20" s="22">
        <f t="shared" si="1"/>
        <v>0</v>
      </c>
      <c r="P20" s="20">
        <f t="shared" si="2"/>
        <v>4.41E-2</v>
      </c>
      <c r="Q20" s="21">
        <v>240</v>
      </c>
      <c r="R20" s="22">
        <f t="shared" si="3"/>
        <v>10.584</v>
      </c>
      <c r="S20" s="23">
        <f t="shared" si="4"/>
        <v>10.584</v>
      </c>
      <c r="T20" s="49"/>
      <c r="U20" s="52"/>
      <c r="V20" s="52"/>
      <c r="W20" s="52"/>
      <c r="X20" s="43"/>
      <c r="Y20" s="43"/>
    </row>
    <row r="21" spans="1:25" x14ac:dyDescent="0.25">
      <c r="A21" s="24" t="s">
        <v>126</v>
      </c>
      <c r="B21" s="16" t="s">
        <v>53</v>
      </c>
      <c r="C21" s="28"/>
      <c r="D21" s="26"/>
      <c r="E21" s="26"/>
      <c r="F21" s="27"/>
      <c r="G21" s="25">
        <v>4.6800000000000001E-2</v>
      </c>
      <c r="H21" s="26"/>
      <c r="I21" s="26"/>
      <c r="J21" s="26"/>
      <c r="K21" s="26"/>
      <c r="L21" s="27"/>
      <c r="M21" s="20">
        <f t="shared" si="0"/>
        <v>0</v>
      </c>
      <c r="N21" s="21">
        <v>140</v>
      </c>
      <c r="O21" s="22">
        <f t="shared" si="1"/>
        <v>0</v>
      </c>
      <c r="P21" s="20">
        <f t="shared" si="2"/>
        <v>4.6800000000000001E-2</v>
      </c>
      <c r="Q21" s="21">
        <v>240</v>
      </c>
      <c r="R21" s="22">
        <f t="shared" si="3"/>
        <v>11.232000000000001</v>
      </c>
      <c r="S21" s="23">
        <f t="shared" si="4"/>
        <v>11.232000000000001</v>
      </c>
      <c r="T21" s="49"/>
      <c r="U21" s="52"/>
      <c r="V21" s="52"/>
      <c r="W21" s="52"/>
      <c r="X21" s="43"/>
      <c r="Y21" s="43"/>
    </row>
    <row r="22" spans="1:25" x14ac:dyDescent="0.25">
      <c r="A22" s="24" t="s">
        <v>121</v>
      </c>
      <c r="B22" s="16" t="s">
        <v>53</v>
      </c>
      <c r="C22" s="28"/>
      <c r="D22" s="26"/>
      <c r="E22" s="26"/>
      <c r="F22" s="27"/>
      <c r="G22" s="25">
        <v>2.3999999999999998E-3</v>
      </c>
      <c r="H22" s="26"/>
      <c r="I22" s="26"/>
      <c r="J22" s="26"/>
      <c r="K22" s="26"/>
      <c r="L22" s="27"/>
      <c r="M22" s="20">
        <f t="shared" si="0"/>
        <v>0</v>
      </c>
      <c r="N22" s="21">
        <v>140</v>
      </c>
      <c r="O22" s="22">
        <f t="shared" si="1"/>
        <v>0</v>
      </c>
      <c r="P22" s="20">
        <f t="shared" si="2"/>
        <v>2.3999999999999998E-3</v>
      </c>
      <c r="Q22" s="21">
        <v>240</v>
      </c>
      <c r="R22" s="22">
        <f t="shared" si="3"/>
        <v>0.57599999999999996</v>
      </c>
      <c r="S22" s="23">
        <f t="shared" si="4"/>
        <v>0.57599999999999996</v>
      </c>
      <c r="T22" s="49"/>
      <c r="U22" s="52"/>
      <c r="V22" s="52"/>
      <c r="W22" s="52"/>
      <c r="X22" s="43"/>
      <c r="Y22" s="43"/>
    </row>
    <row r="23" spans="1:25" x14ac:dyDescent="0.25">
      <c r="A23" s="24" t="s">
        <v>83</v>
      </c>
      <c r="B23" s="16" t="s">
        <v>53</v>
      </c>
      <c r="C23" s="28"/>
      <c r="D23" s="26"/>
      <c r="E23" s="26"/>
      <c r="F23" s="27"/>
      <c r="G23" s="25">
        <v>6.0000000000000001E-3</v>
      </c>
      <c r="H23" s="26">
        <v>2.5000000000000001E-3</v>
      </c>
      <c r="I23" s="26"/>
      <c r="J23" s="26">
        <v>0.01</v>
      </c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1.8500000000000003E-2</v>
      </c>
      <c r="Q23" s="21">
        <v>240</v>
      </c>
      <c r="R23" s="22">
        <f t="shared" si="3"/>
        <v>4.4400000000000004</v>
      </c>
      <c r="S23" s="23">
        <f t="shared" si="4"/>
        <v>4.4400000000000004</v>
      </c>
      <c r="T23" s="49"/>
      <c r="U23" s="52">
        <v>158</v>
      </c>
      <c r="V23" s="52">
        <f t="shared" si="5"/>
        <v>0</v>
      </c>
      <c r="W23" s="52">
        <f t="shared" si="6"/>
        <v>2.9230000000000005</v>
      </c>
      <c r="X23" s="43"/>
      <c r="Y23" s="43"/>
    </row>
    <row r="24" spans="1:25" x14ac:dyDescent="0.25">
      <c r="A24" s="24" t="s">
        <v>129</v>
      </c>
      <c r="B24" s="16" t="s">
        <v>53</v>
      </c>
      <c r="C24" s="28"/>
      <c r="D24" s="26"/>
      <c r="E24" s="26"/>
      <c r="F24" s="27"/>
      <c r="G24" s="25"/>
      <c r="H24" s="26">
        <v>1E-3</v>
      </c>
      <c r="I24" s="26"/>
      <c r="J24" s="26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1E-3</v>
      </c>
      <c r="Q24" s="21">
        <v>240</v>
      </c>
      <c r="R24" s="22">
        <f t="shared" si="3"/>
        <v>0.24</v>
      </c>
      <c r="S24" s="23">
        <f t="shared" si="4"/>
        <v>0.24</v>
      </c>
      <c r="T24" s="49"/>
      <c r="U24" s="52">
        <v>310</v>
      </c>
      <c r="V24" s="52">
        <f t="shared" si="5"/>
        <v>0</v>
      </c>
      <c r="W24" s="52">
        <f t="shared" si="6"/>
        <v>0.31</v>
      </c>
      <c r="X24" s="43"/>
      <c r="Y24" s="43"/>
    </row>
    <row r="25" spans="1:25" x14ac:dyDescent="0.25">
      <c r="A25" s="24" t="s">
        <v>86</v>
      </c>
      <c r="B25" s="16" t="s">
        <v>53</v>
      </c>
      <c r="C25" s="28"/>
      <c r="D25" s="26"/>
      <c r="E25" s="26"/>
      <c r="F25" s="27"/>
      <c r="G25" s="30"/>
      <c r="H25" s="26">
        <v>0.1</v>
      </c>
      <c r="I25" s="26">
        <v>0.24859999999999999</v>
      </c>
      <c r="J25" s="26"/>
      <c r="K25" s="26"/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0.34860000000000002</v>
      </c>
      <c r="Q25" s="21">
        <v>240</v>
      </c>
      <c r="R25" s="22">
        <f t="shared" si="3"/>
        <v>83.664000000000001</v>
      </c>
      <c r="S25" s="23">
        <f t="shared" si="4"/>
        <v>83.664000000000001</v>
      </c>
      <c r="T25" s="49"/>
      <c r="U25" s="52">
        <v>39</v>
      </c>
      <c r="V25" s="52">
        <f t="shared" si="5"/>
        <v>0</v>
      </c>
      <c r="W25" s="52">
        <f t="shared" si="6"/>
        <v>13.595400000000001</v>
      </c>
      <c r="X25" s="43"/>
      <c r="Y25" s="43"/>
    </row>
    <row r="26" spans="1:25" x14ac:dyDescent="0.25">
      <c r="A26" s="24" t="s">
        <v>82</v>
      </c>
      <c r="B26" s="16" t="s">
        <v>53</v>
      </c>
      <c r="C26" s="28"/>
      <c r="D26" s="26"/>
      <c r="E26" s="26"/>
      <c r="F26" s="27"/>
      <c r="G26" s="25"/>
      <c r="H26" s="26">
        <v>1.2500000000000001E-2</v>
      </c>
      <c r="I26" s="26"/>
      <c r="J26" s="26"/>
      <c r="K26" s="26"/>
      <c r="L26" s="27"/>
      <c r="M26" s="20">
        <f t="shared" si="0"/>
        <v>0</v>
      </c>
      <c r="N26" s="21">
        <v>140</v>
      </c>
      <c r="O26" s="22">
        <f t="shared" si="1"/>
        <v>0</v>
      </c>
      <c r="P26" s="20">
        <f t="shared" si="2"/>
        <v>1.2500000000000001E-2</v>
      </c>
      <c r="Q26" s="21">
        <v>240</v>
      </c>
      <c r="R26" s="22">
        <f t="shared" si="3"/>
        <v>3</v>
      </c>
      <c r="S26" s="23">
        <f t="shared" si="4"/>
        <v>3</v>
      </c>
      <c r="T26" s="49"/>
      <c r="U26" s="52">
        <v>37</v>
      </c>
      <c r="V26" s="52">
        <f t="shared" si="5"/>
        <v>0</v>
      </c>
      <c r="W26" s="52">
        <f t="shared" si="6"/>
        <v>0.46250000000000002</v>
      </c>
      <c r="X26" s="43"/>
      <c r="Y26" s="43"/>
    </row>
    <row r="27" spans="1:25" x14ac:dyDescent="0.25">
      <c r="A27" s="24" t="s">
        <v>105</v>
      </c>
      <c r="B27" s="16" t="s">
        <v>53</v>
      </c>
      <c r="C27" s="28"/>
      <c r="D27" s="26"/>
      <c r="E27" s="26"/>
      <c r="F27" s="27"/>
      <c r="G27" s="25"/>
      <c r="H27" s="26">
        <v>0.01</v>
      </c>
      <c r="I27" s="26"/>
      <c r="J27" s="26"/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0.01</v>
      </c>
      <c r="Q27" s="21">
        <v>240</v>
      </c>
      <c r="R27" s="22">
        <f t="shared" si="3"/>
        <v>2.4</v>
      </c>
      <c r="S27" s="23">
        <f t="shared" si="4"/>
        <v>2.4</v>
      </c>
      <c r="T27" s="49"/>
      <c r="U27" s="52">
        <v>37</v>
      </c>
      <c r="V27" s="52">
        <f t="shared" si="5"/>
        <v>0</v>
      </c>
      <c r="W27" s="52">
        <f t="shared" si="6"/>
        <v>0.37</v>
      </c>
      <c r="X27" s="43"/>
      <c r="Y27" s="43"/>
    </row>
    <row r="28" spans="1:25" x14ac:dyDescent="0.25">
      <c r="A28" s="24" t="s">
        <v>138</v>
      </c>
      <c r="B28" s="16" t="s">
        <v>53</v>
      </c>
      <c r="C28" s="28"/>
      <c r="D28" s="26"/>
      <c r="E28" s="26"/>
      <c r="F28" s="27"/>
      <c r="G28" s="25"/>
      <c r="H28" s="26">
        <v>2.6800000000000001E-2</v>
      </c>
      <c r="I28" s="26"/>
      <c r="J28" s="26"/>
      <c r="K28" s="26"/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2.6800000000000001E-2</v>
      </c>
      <c r="Q28" s="21">
        <v>240</v>
      </c>
      <c r="R28" s="22">
        <f t="shared" si="3"/>
        <v>6.4320000000000004</v>
      </c>
      <c r="S28" s="23">
        <f t="shared" si="4"/>
        <v>6.4320000000000004</v>
      </c>
      <c r="T28" s="49"/>
      <c r="U28" s="52">
        <v>107</v>
      </c>
      <c r="V28" s="52">
        <f t="shared" si="5"/>
        <v>0</v>
      </c>
      <c r="W28" s="52">
        <f t="shared" si="6"/>
        <v>2.8675999999999999</v>
      </c>
      <c r="X28" s="43"/>
      <c r="Y28" s="43"/>
    </row>
    <row r="29" spans="1:25" x14ac:dyDescent="0.25">
      <c r="A29" s="24" t="s">
        <v>112</v>
      </c>
      <c r="B29" s="16" t="s">
        <v>53</v>
      </c>
      <c r="C29" s="28"/>
      <c r="D29" s="26"/>
      <c r="E29" s="26"/>
      <c r="F29" s="27"/>
      <c r="G29" s="25"/>
      <c r="H29" s="26">
        <v>3.7499999999999999E-2</v>
      </c>
      <c r="I29" s="26"/>
      <c r="J29" s="26"/>
      <c r="K29" s="26"/>
      <c r="L29" s="27"/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3.7499999999999999E-2</v>
      </c>
      <c r="Q29" s="21">
        <v>240</v>
      </c>
      <c r="R29" s="22">
        <f t="shared" si="3"/>
        <v>9</v>
      </c>
      <c r="S29" s="23">
        <f t="shared" si="4"/>
        <v>9</v>
      </c>
      <c r="T29" s="49"/>
      <c r="U29" s="52">
        <v>200</v>
      </c>
      <c r="V29" s="52">
        <f t="shared" si="5"/>
        <v>0</v>
      </c>
      <c r="W29" s="52">
        <f t="shared" si="6"/>
        <v>7.5</v>
      </c>
      <c r="X29" s="43"/>
      <c r="Y29" s="43"/>
    </row>
    <row r="30" spans="1:25" x14ac:dyDescent="0.25">
      <c r="A30" s="24" t="s">
        <v>84</v>
      </c>
      <c r="B30" s="16" t="s">
        <v>53</v>
      </c>
      <c r="C30" s="28"/>
      <c r="D30" s="26"/>
      <c r="E30" s="26"/>
      <c r="F30" s="27"/>
      <c r="G30" s="25">
        <v>5.0000000000000001E-4</v>
      </c>
      <c r="H30" s="26">
        <v>1E-3</v>
      </c>
      <c r="I30" s="26">
        <v>1E-3</v>
      </c>
      <c r="J30" s="26">
        <v>1.5E-3</v>
      </c>
      <c r="K30" s="26"/>
      <c r="L30" s="27"/>
      <c r="M30" s="20">
        <f t="shared" si="0"/>
        <v>0</v>
      </c>
      <c r="N30" s="21">
        <v>140</v>
      </c>
      <c r="O30" s="22">
        <f t="shared" si="1"/>
        <v>0</v>
      </c>
      <c r="P30" s="20">
        <f t="shared" si="2"/>
        <v>4.0000000000000001E-3</v>
      </c>
      <c r="Q30" s="21">
        <v>240</v>
      </c>
      <c r="R30" s="22">
        <f t="shared" si="3"/>
        <v>0.96</v>
      </c>
      <c r="S30" s="23">
        <f t="shared" si="4"/>
        <v>0.96</v>
      </c>
      <c r="T30" s="49"/>
      <c r="U30" s="52">
        <v>19</v>
      </c>
      <c r="V30" s="52">
        <f t="shared" si="5"/>
        <v>0</v>
      </c>
      <c r="W30" s="52">
        <f t="shared" si="6"/>
        <v>7.5999999999999998E-2</v>
      </c>
      <c r="X30" s="43"/>
      <c r="Y30" s="43"/>
    </row>
    <row r="31" spans="1:25" x14ac:dyDescent="0.25">
      <c r="A31" s="24" t="s">
        <v>85</v>
      </c>
      <c r="B31" s="16" t="s">
        <v>53</v>
      </c>
      <c r="C31" s="28"/>
      <c r="D31" s="26"/>
      <c r="E31" s="26"/>
      <c r="F31" s="27"/>
      <c r="G31" s="25"/>
      <c r="H31" s="26"/>
      <c r="I31" s="26"/>
      <c r="J31" s="26">
        <v>7.0000000000000007E-2</v>
      </c>
      <c r="K31" s="26"/>
      <c r="L31" s="27"/>
      <c r="M31" s="20">
        <f t="shared" si="0"/>
        <v>0</v>
      </c>
      <c r="N31" s="21">
        <v>140</v>
      </c>
      <c r="O31" s="22">
        <f t="shared" si="1"/>
        <v>0</v>
      </c>
      <c r="P31" s="20">
        <f t="shared" si="2"/>
        <v>7.0000000000000007E-2</v>
      </c>
      <c r="Q31" s="21">
        <v>240</v>
      </c>
      <c r="R31" s="22">
        <f t="shared" si="3"/>
        <v>16.8</v>
      </c>
      <c r="S31" s="23">
        <f t="shared" si="4"/>
        <v>16.8</v>
      </c>
      <c r="T31" s="49"/>
      <c r="U31" s="52">
        <v>275.17</v>
      </c>
      <c r="V31" s="52">
        <f t="shared" si="5"/>
        <v>0</v>
      </c>
      <c r="W31" s="52">
        <f t="shared" si="6"/>
        <v>19.261900000000004</v>
      </c>
      <c r="X31" s="43"/>
      <c r="Y31" s="43"/>
    </row>
    <row r="32" spans="1:25" x14ac:dyDescent="0.25">
      <c r="A32" s="24" t="s">
        <v>90</v>
      </c>
      <c r="B32" s="16" t="s">
        <v>53</v>
      </c>
      <c r="C32" s="28"/>
      <c r="D32" s="26">
        <v>0.05</v>
      </c>
      <c r="E32" s="26"/>
      <c r="F32" s="27"/>
      <c r="G32" s="25"/>
      <c r="H32" s="26"/>
      <c r="I32" s="26"/>
      <c r="J32" s="26">
        <v>1.7999999999999999E-2</v>
      </c>
      <c r="K32" s="26"/>
      <c r="L32" s="27">
        <v>2.5000000000000001E-2</v>
      </c>
      <c r="M32" s="20">
        <f t="shared" si="0"/>
        <v>0.05</v>
      </c>
      <c r="N32" s="21">
        <v>140</v>
      </c>
      <c r="O32" s="22">
        <f t="shared" si="1"/>
        <v>7</v>
      </c>
      <c r="P32" s="20">
        <f t="shared" si="2"/>
        <v>4.2999999999999997E-2</v>
      </c>
      <c r="Q32" s="21">
        <v>240</v>
      </c>
      <c r="R32" s="22">
        <f t="shared" si="3"/>
        <v>10.319999999999999</v>
      </c>
      <c r="S32" s="23">
        <f t="shared" si="4"/>
        <v>17.32</v>
      </c>
      <c r="T32" s="49"/>
      <c r="U32" s="52">
        <v>67.349999999999994</v>
      </c>
      <c r="V32" s="52">
        <f t="shared" si="5"/>
        <v>3.3674999999999997</v>
      </c>
      <c r="W32" s="52">
        <f t="shared" si="6"/>
        <v>2.8960499999999993</v>
      </c>
      <c r="X32" s="43"/>
      <c r="Y32" s="43"/>
    </row>
    <row r="33" spans="1:25" x14ac:dyDescent="0.25">
      <c r="A33" s="24" t="s">
        <v>108</v>
      </c>
      <c r="B33" s="16" t="s">
        <v>53</v>
      </c>
      <c r="C33" s="28"/>
      <c r="D33" s="26"/>
      <c r="E33" s="26"/>
      <c r="F33" s="27"/>
      <c r="G33" s="25"/>
      <c r="H33" s="26"/>
      <c r="I33" s="26"/>
      <c r="J33" s="26"/>
      <c r="K33" s="26">
        <v>0.2</v>
      </c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0.2</v>
      </c>
      <c r="Q33" s="21">
        <v>240</v>
      </c>
      <c r="R33" s="22">
        <f t="shared" si="3"/>
        <v>48</v>
      </c>
      <c r="S33" s="23">
        <f t="shared" si="4"/>
        <v>48</v>
      </c>
      <c r="T33" s="49"/>
      <c r="U33" s="52">
        <v>52</v>
      </c>
      <c r="V33" s="52">
        <f t="shared" si="5"/>
        <v>0</v>
      </c>
      <c r="W33" s="52">
        <f t="shared" si="6"/>
        <v>10.4</v>
      </c>
      <c r="X33" s="43"/>
      <c r="Y33" s="43"/>
    </row>
    <row r="34" spans="1:25" x14ac:dyDescent="0.25">
      <c r="A34" s="24" t="s">
        <v>95</v>
      </c>
      <c r="B34" s="16" t="s">
        <v>53</v>
      </c>
      <c r="C34" s="28"/>
      <c r="D34" s="26"/>
      <c r="E34" s="26"/>
      <c r="F34" s="27"/>
      <c r="G34" s="25"/>
      <c r="H34" s="26"/>
      <c r="I34" s="26"/>
      <c r="J34" s="26"/>
      <c r="K34" s="26"/>
      <c r="L34" s="27">
        <v>0.05</v>
      </c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0.05</v>
      </c>
      <c r="Q34" s="21">
        <v>240</v>
      </c>
      <c r="R34" s="22">
        <f t="shared" si="3"/>
        <v>12</v>
      </c>
      <c r="S34" s="23">
        <f t="shared" si="4"/>
        <v>12</v>
      </c>
      <c r="T34" s="49"/>
      <c r="U34" s="52">
        <v>48.7</v>
      </c>
      <c r="V34" s="52">
        <f t="shared" si="5"/>
        <v>0</v>
      </c>
      <c r="W34" s="52">
        <f t="shared" si="6"/>
        <v>2.4350000000000005</v>
      </c>
      <c r="X34" s="43"/>
      <c r="Y34" s="43"/>
    </row>
    <row r="35" spans="1:25" x14ac:dyDescent="0.25">
      <c r="A35" s="24" t="s">
        <v>241</v>
      </c>
      <c r="B35" s="16" t="s">
        <v>53</v>
      </c>
      <c r="C35" s="25">
        <v>5.7000000000000002E-3</v>
      </c>
      <c r="D35" s="26"/>
      <c r="E35" s="26"/>
      <c r="F35" s="27"/>
      <c r="G35" s="25"/>
      <c r="H35" s="26"/>
      <c r="I35" s="26"/>
      <c r="J35" s="26"/>
      <c r="K35" s="26"/>
      <c r="L35" s="27"/>
      <c r="M35" s="20">
        <f t="shared" si="0"/>
        <v>5.7000000000000002E-3</v>
      </c>
      <c r="N35" s="21">
        <v>140</v>
      </c>
      <c r="O35" s="22">
        <f t="shared" si="1"/>
        <v>0.79800000000000004</v>
      </c>
      <c r="P35" s="20">
        <f t="shared" si="2"/>
        <v>0</v>
      </c>
      <c r="Q35" s="21">
        <v>240</v>
      </c>
      <c r="R35" s="22">
        <f t="shared" si="3"/>
        <v>0</v>
      </c>
      <c r="S35" s="23">
        <f t="shared" si="4"/>
        <v>0.79800000000000004</v>
      </c>
      <c r="T35" s="49"/>
      <c r="U35" s="52">
        <v>180</v>
      </c>
      <c r="V35" s="52">
        <f t="shared" si="5"/>
        <v>1.026</v>
      </c>
      <c r="W35" s="52">
        <f t="shared" si="6"/>
        <v>0</v>
      </c>
      <c r="X35" s="43"/>
      <c r="Y35" s="43"/>
    </row>
    <row r="36" spans="1:25" x14ac:dyDescent="0.25">
      <c r="A36" s="24" t="s">
        <v>107</v>
      </c>
      <c r="B36" s="16" t="s">
        <v>53</v>
      </c>
      <c r="C36" s="46"/>
      <c r="D36" s="26"/>
      <c r="E36" s="26"/>
      <c r="F36" s="27"/>
      <c r="G36" s="25"/>
      <c r="H36" s="26">
        <v>1E-3</v>
      </c>
      <c r="I36" s="26"/>
      <c r="J36" s="57"/>
      <c r="K36" s="26"/>
      <c r="L36" s="27"/>
      <c r="M36" s="20">
        <f t="shared" si="0"/>
        <v>0</v>
      </c>
      <c r="N36" s="21">
        <v>140</v>
      </c>
      <c r="O36" s="22">
        <f t="shared" si="1"/>
        <v>0</v>
      </c>
      <c r="P36" s="20">
        <f t="shared" si="2"/>
        <v>1E-3</v>
      </c>
      <c r="Q36" s="21">
        <v>240</v>
      </c>
      <c r="R36" s="22">
        <f t="shared" si="3"/>
        <v>0.24</v>
      </c>
      <c r="S36" s="23">
        <f t="shared" si="4"/>
        <v>0.24</v>
      </c>
      <c r="T36" s="49"/>
      <c r="U36" s="52">
        <v>1200</v>
      </c>
      <c r="V36" s="52">
        <f t="shared" si="5"/>
        <v>0</v>
      </c>
      <c r="W36" s="52">
        <f t="shared" si="6"/>
        <v>1.2</v>
      </c>
      <c r="X36" s="43"/>
      <c r="Y36" s="43"/>
    </row>
    <row r="37" spans="1:25" x14ac:dyDescent="0.25">
      <c r="A37" s="24" t="s">
        <v>92</v>
      </c>
      <c r="B37" s="16" t="s">
        <v>53</v>
      </c>
      <c r="C37" s="25">
        <v>2.0999999999999999E-3</v>
      </c>
      <c r="D37" s="26"/>
      <c r="E37" s="26"/>
      <c r="F37" s="27"/>
      <c r="G37" s="25"/>
      <c r="H37" s="26"/>
      <c r="I37" s="26"/>
      <c r="J37" s="26">
        <v>1.4999999999999999E-2</v>
      </c>
      <c r="K37" s="26"/>
      <c r="L37" s="27"/>
      <c r="M37" s="20">
        <f t="shared" si="0"/>
        <v>2.0999999999999999E-3</v>
      </c>
      <c r="N37" s="21">
        <v>140</v>
      </c>
      <c r="O37" s="22">
        <f t="shared" si="1"/>
        <v>0.29399999999999998</v>
      </c>
      <c r="P37" s="20">
        <f t="shared" si="2"/>
        <v>1.4999999999999999E-2</v>
      </c>
      <c r="Q37" s="21">
        <v>240</v>
      </c>
      <c r="R37" s="22">
        <f t="shared" si="3"/>
        <v>3.5999999999999996</v>
      </c>
      <c r="S37" s="23">
        <f t="shared" si="4"/>
        <v>3.8939999999999997</v>
      </c>
      <c r="T37" s="49"/>
      <c r="U37" s="52">
        <v>220</v>
      </c>
      <c r="V37" s="52">
        <f t="shared" si="5"/>
        <v>0.46199999999999997</v>
      </c>
      <c r="W37" s="52">
        <f t="shared" si="6"/>
        <v>3.3</v>
      </c>
      <c r="X37" s="43"/>
      <c r="Y37" s="43"/>
    </row>
    <row r="38" spans="1:25" x14ac:dyDescent="0.25">
      <c r="A38" s="24" t="s">
        <v>137</v>
      </c>
      <c r="B38" s="16" t="s">
        <v>53</v>
      </c>
      <c r="C38" s="25"/>
      <c r="D38" s="26"/>
      <c r="E38" s="26"/>
      <c r="F38" s="27">
        <v>0.1</v>
      </c>
      <c r="G38" s="25">
        <v>3.4299999999999997E-2</v>
      </c>
      <c r="H38" s="26"/>
      <c r="I38" s="26"/>
      <c r="J38" s="26"/>
      <c r="K38" s="26"/>
      <c r="L38" s="27"/>
      <c r="M38" s="20">
        <f t="shared" si="0"/>
        <v>0.1</v>
      </c>
      <c r="N38" s="21">
        <v>140</v>
      </c>
      <c r="O38" s="22">
        <f t="shared" si="1"/>
        <v>14</v>
      </c>
      <c r="P38" s="20">
        <f t="shared" si="2"/>
        <v>3.4299999999999997E-2</v>
      </c>
      <c r="Q38" s="21">
        <v>240</v>
      </c>
      <c r="R38" s="22">
        <f t="shared" si="3"/>
        <v>8.2319999999999993</v>
      </c>
      <c r="S38" s="23">
        <f t="shared" si="4"/>
        <v>22.231999999999999</v>
      </c>
      <c r="T38" s="49"/>
      <c r="U38" s="52">
        <v>130</v>
      </c>
      <c r="V38" s="52">
        <f t="shared" si="5"/>
        <v>13</v>
      </c>
      <c r="W38" s="52">
        <f t="shared" si="6"/>
        <v>4.4589999999999996</v>
      </c>
      <c r="X38" s="43"/>
      <c r="Y38" s="43"/>
    </row>
    <row r="39" spans="1:25" ht="15.75" thickBot="1" x14ac:dyDescent="0.3">
      <c r="A39" s="32" t="s">
        <v>157</v>
      </c>
      <c r="B39" s="45" t="s">
        <v>53</v>
      </c>
      <c r="C39" s="33">
        <v>1.4E-3</v>
      </c>
      <c r="D39" s="34"/>
      <c r="E39" s="34"/>
      <c r="F39" s="35"/>
      <c r="G39" s="33"/>
      <c r="H39" s="34"/>
      <c r="I39" s="34"/>
      <c r="J39" s="34"/>
      <c r="K39" s="34"/>
      <c r="L39" s="35"/>
      <c r="M39" s="39">
        <f t="shared" si="0"/>
        <v>1.4E-3</v>
      </c>
      <c r="N39" s="40">
        <v>140</v>
      </c>
      <c r="O39" s="41">
        <f t="shared" si="1"/>
        <v>0.19600000000000001</v>
      </c>
      <c r="P39" s="39">
        <f t="shared" si="2"/>
        <v>0</v>
      </c>
      <c r="Q39" s="40">
        <v>240</v>
      </c>
      <c r="R39" s="41">
        <f t="shared" si="3"/>
        <v>0</v>
      </c>
      <c r="S39" s="42">
        <f t="shared" si="4"/>
        <v>0.19600000000000001</v>
      </c>
      <c r="T39" s="50"/>
      <c r="U39" s="52">
        <v>135</v>
      </c>
      <c r="V39" s="52">
        <f t="shared" si="5"/>
        <v>0.189</v>
      </c>
      <c r="W39" s="52">
        <f t="shared" si="6"/>
        <v>0</v>
      </c>
      <c r="X39" s="43"/>
      <c r="Y39" s="43"/>
    </row>
    <row r="40" spans="1:25" x14ac:dyDescent="0.25">
      <c r="A40" s="4"/>
      <c r="B40" s="4"/>
      <c r="C40" s="4"/>
      <c r="D40" s="4"/>
      <c r="E40" s="116"/>
      <c r="F40" s="116"/>
      <c r="G40" s="116"/>
      <c r="H40" s="116"/>
      <c r="I40" s="4"/>
      <c r="J40" s="4"/>
      <c r="K40" s="4"/>
      <c r="L40" s="4"/>
      <c r="M40" s="4"/>
      <c r="N40" s="4"/>
      <c r="O40" s="4"/>
      <c r="P40" s="4"/>
      <c r="Q40" s="4"/>
      <c r="R40" s="4"/>
      <c r="S40" s="36"/>
      <c r="T40" s="4"/>
      <c r="U40" s="51"/>
      <c r="V40" s="53">
        <f>SUM(V8:V39)</f>
        <v>66.226118</v>
      </c>
      <c r="W40" s="53">
        <f>SUM(W8:W39)</f>
        <v>82.854374000000021</v>
      </c>
    </row>
    <row r="41" spans="1:25" x14ac:dyDescent="0.25">
      <c r="A41" s="4" t="s">
        <v>54</v>
      </c>
      <c r="B41" s="4"/>
      <c r="C41" s="4"/>
      <c r="D41" s="4"/>
      <c r="E41" s="117" t="s">
        <v>55</v>
      </c>
      <c r="F41" s="117"/>
      <c r="G41" s="117"/>
      <c r="H41" s="117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51"/>
      <c r="V41" s="51"/>
      <c r="W41" s="53">
        <f>V40+W40</f>
        <v>149.08049200000002</v>
      </c>
    </row>
    <row r="49" spans="1:25" x14ac:dyDescent="0.25">
      <c r="A49" s="56" t="s">
        <v>33</v>
      </c>
      <c r="B49" s="4"/>
      <c r="C49" s="118" t="s">
        <v>34</v>
      </c>
      <c r="D49" s="118"/>
      <c r="E49" s="118"/>
      <c r="F49" s="118"/>
      <c r="G49" s="118"/>
      <c r="H49" s="118"/>
      <c r="I49" s="118"/>
      <c r="J49" s="118"/>
      <c r="K49" s="118"/>
      <c r="L49" s="118"/>
      <c r="M49" s="114"/>
      <c r="N49" s="114"/>
      <c r="O49" s="114"/>
      <c r="P49" s="114"/>
      <c r="Q49" s="4"/>
      <c r="R49" s="4"/>
      <c r="S49" s="4"/>
      <c r="T49" s="4"/>
    </row>
    <row r="50" spans="1:25" x14ac:dyDescent="0.25">
      <c r="A50" s="4"/>
      <c r="B50" s="5"/>
      <c r="C50" s="114" t="s">
        <v>246</v>
      </c>
      <c r="D50" s="114"/>
      <c r="E50" s="114"/>
      <c r="F50" s="114"/>
      <c r="G50" s="114"/>
      <c r="H50" s="114"/>
      <c r="I50" s="114"/>
      <c r="J50" s="114"/>
      <c r="K50" s="114"/>
      <c r="L50" s="4"/>
      <c r="M50" s="114"/>
      <c r="N50" s="114"/>
      <c r="O50" s="114"/>
      <c r="P50" s="114"/>
      <c r="Q50" s="4"/>
      <c r="R50" s="4"/>
      <c r="S50" s="4"/>
      <c r="T50" s="4"/>
    </row>
    <row r="51" spans="1:25" ht="15.75" thickBot="1" x14ac:dyDescent="0.3">
      <c r="A51" s="4"/>
      <c r="B51" s="4"/>
      <c r="C51" s="119" t="s">
        <v>35</v>
      </c>
      <c r="D51" s="119"/>
      <c r="E51" s="119"/>
      <c r="F51" s="119"/>
      <c r="G51" s="119"/>
      <c r="H51" s="119"/>
      <c r="I51" s="119"/>
      <c r="J51" s="119"/>
      <c r="K51" s="4"/>
      <c r="L51" s="4"/>
      <c r="M51" s="114"/>
      <c r="N51" s="114"/>
      <c r="O51" s="114"/>
      <c r="P51" s="114"/>
      <c r="Q51" s="4"/>
      <c r="R51" s="4"/>
      <c r="S51" s="4"/>
      <c r="T51" s="4"/>
    </row>
    <row r="52" spans="1:25" ht="15.75" customHeight="1" x14ac:dyDescent="0.25">
      <c r="A52" s="99" t="s">
        <v>36</v>
      </c>
      <c r="B52" s="102" t="s">
        <v>37</v>
      </c>
      <c r="C52" s="105" t="s">
        <v>38</v>
      </c>
      <c r="D52" s="106"/>
      <c r="E52" s="106"/>
      <c r="F52" s="107"/>
      <c r="G52" s="105" t="s">
        <v>39</v>
      </c>
      <c r="H52" s="106"/>
      <c r="I52" s="106"/>
      <c r="J52" s="106"/>
      <c r="K52" s="106"/>
      <c r="L52" s="107"/>
      <c r="M52" s="108" t="s">
        <v>40</v>
      </c>
      <c r="N52" s="109"/>
      <c r="O52" s="110"/>
      <c r="P52" s="120" t="s">
        <v>41</v>
      </c>
      <c r="Q52" s="109"/>
      <c r="R52" s="121"/>
      <c r="S52" s="128" t="s">
        <v>42</v>
      </c>
      <c r="T52" s="131" t="s">
        <v>43</v>
      </c>
      <c r="U52" s="43"/>
      <c r="V52" s="43"/>
      <c r="W52" s="43"/>
      <c r="X52" s="43"/>
      <c r="Y52" s="43"/>
    </row>
    <row r="53" spans="1:25" ht="30" customHeight="1" x14ac:dyDescent="0.25">
      <c r="A53" s="100"/>
      <c r="B53" s="103"/>
      <c r="C53" s="134" t="s">
        <v>247</v>
      </c>
      <c r="D53" s="124" t="s">
        <v>44</v>
      </c>
      <c r="E53" s="124" t="s">
        <v>3</v>
      </c>
      <c r="F53" s="126" t="s">
        <v>72</v>
      </c>
      <c r="G53" s="136" t="s">
        <v>249</v>
      </c>
      <c r="H53" s="124" t="s">
        <v>131</v>
      </c>
      <c r="I53" s="124" t="s">
        <v>147</v>
      </c>
      <c r="J53" s="124" t="s">
        <v>153</v>
      </c>
      <c r="K53" s="124" t="s">
        <v>21</v>
      </c>
      <c r="L53" s="126" t="s">
        <v>44</v>
      </c>
      <c r="M53" s="111"/>
      <c r="N53" s="112"/>
      <c r="O53" s="113"/>
      <c r="P53" s="122"/>
      <c r="Q53" s="112"/>
      <c r="R53" s="123"/>
      <c r="S53" s="129"/>
      <c r="T53" s="132"/>
      <c r="U53" s="43"/>
      <c r="V53" s="43"/>
      <c r="W53" s="43"/>
      <c r="X53" s="43"/>
      <c r="Y53" s="43"/>
    </row>
    <row r="54" spans="1:25" ht="41.25" customHeight="1" thickBot="1" x14ac:dyDescent="0.3">
      <c r="A54" s="101"/>
      <c r="B54" s="104"/>
      <c r="C54" s="135"/>
      <c r="D54" s="125"/>
      <c r="E54" s="125"/>
      <c r="F54" s="127"/>
      <c r="G54" s="137"/>
      <c r="H54" s="125"/>
      <c r="I54" s="125"/>
      <c r="J54" s="125"/>
      <c r="K54" s="125"/>
      <c r="L54" s="127"/>
      <c r="M54" s="6" t="s">
        <v>45</v>
      </c>
      <c r="N54" s="2" t="s">
        <v>46</v>
      </c>
      <c r="O54" s="1" t="s">
        <v>47</v>
      </c>
      <c r="P54" s="7" t="s">
        <v>45</v>
      </c>
      <c r="Q54" s="2" t="s">
        <v>46</v>
      </c>
      <c r="R54" s="3" t="s">
        <v>47</v>
      </c>
      <c r="S54" s="130"/>
      <c r="T54" s="133"/>
      <c r="U54" s="68" t="s">
        <v>177</v>
      </c>
      <c r="V54" s="44"/>
      <c r="W54" s="43"/>
      <c r="X54" s="43"/>
      <c r="Y54" s="43"/>
    </row>
    <row r="55" spans="1:25" ht="15.75" thickBot="1" x14ac:dyDescent="0.3">
      <c r="A55" s="8" t="s">
        <v>48</v>
      </c>
      <c r="B55" s="9"/>
      <c r="C55" s="38" t="s">
        <v>51</v>
      </c>
      <c r="D55" s="10" t="s">
        <v>185</v>
      </c>
      <c r="E55" s="10" t="s">
        <v>49</v>
      </c>
      <c r="F55" s="37" t="s">
        <v>161</v>
      </c>
      <c r="G55" s="38" t="s">
        <v>52</v>
      </c>
      <c r="H55" s="10" t="s">
        <v>49</v>
      </c>
      <c r="I55" s="10" t="s">
        <v>57</v>
      </c>
      <c r="J55" s="10" t="s">
        <v>251</v>
      </c>
      <c r="K55" s="10" t="s">
        <v>49</v>
      </c>
      <c r="L55" s="37" t="s">
        <v>186</v>
      </c>
      <c r="M55" s="11"/>
      <c r="N55" s="12"/>
      <c r="O55" s="13"/>
      <c r="P55" s="11"/>
      <c r="Q55" s="12"/>
      <c r="R55" s="13"/>
      <c r="S55" s="14"/>
      <c r="T55" s="47"/>
      <c r="U55" s="51" t="s">
        <v>128</v>
      </c>
      <c r="V55" s="51" t="s">
        <v>0</v>
      </c>
      <c r="W55" s="51" t="s">
        <v>1</v>
      </c>
      <c r="X55" s="43"/>
      <c r="Y55" s="43"/>
    </row>
    <row r="56" spans="1:25" x14ac:dyDescent="0.25">
      <c r="A56" s="15" t="s">
        <v>102</v>
      </c>
      <c r="B56" s="16" t="s">
        <v>53</v>
      </c>
      <c r="C56" s="17">
        <v>2.7400000000000001E-2</v>
      </c>
      <c r="D56" s="18"/>
      <c r="E56" s="18"/>
      <c r="F56" s="19"/>
      <c r="G56" s="17"/>
      <c r="H56" s="18"/>
      <c r="I56" s="18"/>
      <c r="J56" s="18"/>
      <c r="K56" s="18"/>
      <c r="L56" s="19"/>
      <c r="M56" s="20">
        <f>C56+D56+E56+F56</f>
        <v>2.7400000000000001E-2</v>
      </c>
      <c r="N56" s="21">
        <v>200</v>
      </c>
      <c r="O56" s="22">
        <f>M56*N56</f>
        <v>5.48</v>
      </c>
      <c r="P56" s="20">
        <f>G56+H56+I56+J56+K56+L56</f>
        <v>0</v>
      </c>
      <c r="Q56" s="21">
        <v>270</v>
      </c>
      <c r="R56" s="22">
        <f>P56*Q56</f>
        <v>0</v>
      </c>
      <c r="S56" s="23">
        <f>O56+R56</f>
        <v>5.48</v>
      </c>
      <c r="T56" s="48"/>
      <c r="U56" s="52">
        <v>300</v>
      </c>
      <c r="V56" s="52">
        <f>M56*U56</f>
        <v>8.2200000000000006</v>
      </c>
      <c r="W56" s="52">
        <f>P56*U56</f>
        <v>0</v>
      </c>
      <c r="X56" s="43"/>
      <c r="Y56" s="43"/>
    </row>
    <row r="57" spans="1:25" x14ac:dyDescent="0.25">
      <c r="A57" s="24" t="s">
        <v>73</v>
      </c>
      <c r="B57" s="16" t="s">
        <v>53</v>
      </c>
      <c r="C57" s="25">
        <v>3.2399999999999998E-2</v>
      </c>
      <c r="D57" s="26"/>
      <c r="E57" s="26"/>
      <c r="F57" s="27"/>
      <c r="G57" s="25"/>
      <c r="H57" s="26"/>
      <c r="I57" s="26"/>
      <c r="J57" s="26"/>
      <c r="K57" s="26"/>
      <c r="L57" s="27"/>
      <c r="M57" s="20">
        <f t="shared" ref="M57:M87" si="7">C57+D57+E57+F57</f>
        <v>3.2399999999999998E-2</v>
      </c>
      <c r="N57" s="21">
        <v>200</v>
      </c>
      <c r="O57" s="22">
        <f t="shared" ref="O57:O87" si="8">M57*N57</f>
        <v>6.4799999999999995</v>
      </c>
      <c r="P57" s="20">
        <f t="shared" ref="P57:P87" si="9">G57+H57+I57+J57+K57+L57</f>
        <v>0</v>
      </c>
      <c r="Q57" s="21">
        <v>270</v>
      </c>
      <c r="R57" s="22">
        <f t="shared" ref="R57:R87" si="10">P57*Q57</f>
        <v>0</v>
      </c>
      <c r="S57" s="23">
        <f t="shared" ref="S57:S87" si="11">O57+R57</f>
        <v>6.4799999999999995</v>
      </c>
      <c r="T57" s="49"/>
      <c r="U57" s="52">
        <v>130</v>
      </c>
      <c r="V57" s="52">
        <f t="shared" ref="V57:V67" si="12">M57*U57</f>
        <v>4.2119999999999997</v>
      </c>
      <c r="W57" s="52">
        <f t="shared" ref="W57:W67" si="13">P57*U57</f>
        <v>0</v>
      </c>
      <c r="X57" s="43"/>
      <c r="Y57" s="43"/>
    </row>
    <row r="58" spans="1:25" x14ac:dyDescent="0.25">
      <c r="A58" s="24" t="s">
        <v>96</v>
      </c>
      <c r="B58" s="16" t="s">
        <v>97</v>
      </c>
      <c r="C58" s="25">
        <v>6.7000000000000002E-3</v>
      </c>
      <c r="D58" s="26"/>
      <c r="E58" s="26"/>
      <c r="F58" s="27"/>
      <c r="G58" s="25"/>
      <c r="H58" s="26"/>
      <c r="I58" s="26"/>
      <c r="J58" s="26"/>
      <c r="K58" s="26"/>
      <c r="L58" s="27"/>
      <c r="M58" s="20">
        <f t="shared" si="7"/>
        <v>6.7000000000000002E-3</v>
      </c>
      <c r="N58" s="21">
        <v>200</v>
      </c>
      <c r="O58" s="22">
        <f t="shared" si="8"/>
        <v>1.34</v>
      </c>
      <c r="P58" s="20">
        <f t="shared" si="9"/>
        <v>0</v>
      </c>
      <c r="Q58" s="21">
        <v>270</v>
      </c>
      <c r="R58" s="22">
        <f t="shared" si="10"/>
        <v>0</v>
      </c>
      <c r="S58" s="23">
        <f t="shared" si="11"/>
        <v>1.34</v>
      </c>
      <c r="T58" s="49"/>
      <c r="U58" s="52">
        <v>187.5</v>
      </c>
      <c r="V58" s="52">
        <f t="shared" si="12"/>
        <v>1.2562500000000001</v>
      </c>
      <c r="W58" s="52">
        <f t="shared" si="13"/>
        <v>0</v>
      </c>
      <c r="X58" s="43"/>
      <c r="Y58" s="43"/>
    </row>
    <row r="59" spans="1:25" x14ac:dyDescent="0.25">
      <c r="A59" s="24" t="s">
        <v>75</v>
      </c>
      <c r="B59" s="16" t="s">
        <v>53</v>
      </c>
      <c r="C59" s="25">
        <v>1.5299999999999999E-2</v>
      </c>
      <c r="D59" s="26"/>
      <c r="E59" s="26">
        <v>0.02</v>
      </c>
      <c r="F59" s="27"/>
      <c r="G59" s="25">
        <v>5.0000000000000001E-3</v>
      </c>
      <c r="H59" s="26"/>
      <c r="I59" s="26"/>
      <c r="J59" s="26"/>
      <c r="K59" s="26"/>
      <c r="L59" s="27"/>
      <c r="M59" s="20">
        <f t="shared" si="7"/>
        <v>3.5299999999999998E-2</v>
      </c>
      <c r="N59" s="21">
        <v>200</v>
      </c>
      <c r="O59" s="22">
        <f t="shared" si="8"/>
        <v>7.06</v>
      </c>
      <c r="P59" s="20">
        <f t="shared" si="9"/>
        <v>5.0000000000000001E-3</v>
      </c>
      <c r="Q59" s="21">
        <v>270</v>
      </c>
      <c r="R59" s="22">
        <f t="shared" si="10"/>
        <v>1.35</v>
      </c>
      <c r="S59" s="23">
        <f t="shared" si="11"/>
        <v>8.41</v>
      </c>
      <c r="T59" s="49"/>
      <c r="U59" s="52">
        <v>90</v>
      </c>
      <c r="V59" s="52">
        <f t="shared" si="12"/>
        <v>3.1769999999999996</v>
      </c>
      <c r="W59" s="52">
        <f t="shared" si="13"/>
        <v>0.45</v>
      </c>
      <c r="X59" s="43"/>
      <c r="Y59" s="43"/>
    </row>
    <row r="60" spans="1:25" x14ac:dyDescent="0.25">
      <c r="A60" s="24" t="s">
        <v>123</v>
      </c>
      <c r="B60" s="16" t="s">
        <v>53</v>
      </c>
      <c r="C60" s="46">
        <v>1.0000000000000001E-5</v>
      </c>
      <c r="D60" s="26"/>
      <c r="E60" s="26"/>
      <c r="F60" s="27"/>
      <c r="G60" s="25"/>
      <c r="H60" s="26"/>
      <c r="I60" s="26"/>
      <c r="J60" s="26"/>
      <c r="K60" s="26"/>
      <c r="L60" s="27"/>
      <c r="M60" s="20">
        <f t="shared" si="7"/>
        <v>1.0000000000000001E-5</v>
      </c>
      <c r="N60" s="21">
        <v>200</v>
      </c>
      <c r="O60" s="22">
        <f t="shared" si="8"/>
        <v>2E-3</v>
      </c>
      <c r="P60" s="20">
        <f t="shared" si="9"/>
        <v>0</v>
      </c>
      <c r="Q60" s="21">
        <v>270</v>
      </c>
      <c r="R60" s="22">
        <f t="shared" si="10"/>
        <v>0</v>
      </c>
      <c r="S60" s="23">
        <f t="shared" si="11"/>
        <v>2E-3</v>
      </c>
      <c r="T60" s="49"/>
      <c r="U60" s="52">
        <v>1550</v>
      </c>
      <c r="V60" s="52">
        <f t="shared" si="12"/>
        <v>1.5500000000000002E-2</v>
      </c>
      <c r="W60" s="52">
        <f t="shared" si="13"/>
        <v>0</v>
      </c>
      <c r="X60" s="43"/>
      <c r="Y60" s="43"/>
    </row>
    <row r="61" spans="1:25" x14ac:dyDescent="0.25">
      <c r="A61" s="24" t="s">
        <v>76</v>
      </c>
      <c r="B61" s="16" t="s">
        <v>53</v>
      </c>
      <c r="C61" s="25">
        <v>3.3999999999999998E-3</v>
      </c>
      <c r="D61" s="26"/>
      <c r="E61" s="26"/>
      <c r="F61" s="27"/>
      <c r="G61" s="25"/>
      <c r="H61" s="26"/>
      <c r="I61" s="26">
        <v>6.7000000000000002E-3</v>
      </c>
      <c r="J61" s="26"/>
      <c r="K61" s="26"/>
      <c r="L61" s="27"/>
      <c r="M61" s="20">
        <f t="shared" si="7"/>
        <v>3.3999999999999998E-3</v>
      </c>
      <c r="N61" s="21">
        <v>200</v>
      </c>
      <c r="O61" s="22">
        <f t="shared" si="8"/>
        <v>0.67999999999999994</v>
      </c>
      <c r="P61" s="20">
        <f t="shared" si="9"/>
        <v>6.7000000000000002E-3</v>
      </c>
      <c r="Q61" s="21">
        <v>270</v>
      </c>
      <c r="R61" s="22">
        <f t="shared" si="10"/>
        <v>1.8090000000000002</v>
      </c>
      <c r="S61" s="23">
        <f t="shared" si="11"/>
        <v>2.4889999999999999</v>
      </c>
      <c r="T61" s="49"/>
      <c r="U61" s="52">
        <v>622.52</v>
      </c>
      <c r="V61" s="52">
        <f t="shared" si="12"/>
        <v>2.116568</v>
      </c>
      <c r="W61" s="52">
        <f t="shared" si="13"/>
        <v>4.170884</v>
      </c>
      <c r="X61" s="43"/>
      <c r="Y61" s="43"/>
    </row>
    <row r="62" spans="1:25" x14ac:dyDescent="0.25">
      <c r="A62" s="24" t="s">
        <v>117</v>
      </c>
      <c r="B62" s="16" t="s">
        <v>53</v>
      </c>
      <c r="C62" s="25">
        <v>3.3999999999999998E-3</v>
      </c>
      <c r="D62" s="26"/>
      <c r="E62" s="26"/>
      <c r="F62" s="27"/>
      <c r="G62" s="25"/>
      <c r="H62" s="26"/>
      <c r="I62" s="26"/>
      <c r="J62" s="26">
        <v>8.9999999999999993E-3</v>
      </c>
      <c r="K62" s="26"/>
      <c r="L62" s="27"/>
      <c r="M62" s="20">
        <f t="shared" si="7"/>
        <v>3.3999999999999998E-3</v>
      </c>
      <c r="N62" s="21">
        <v>200</v>
      </c>
      <c r="O62" s="22">
        <f t="shared" si="8"/>
        <v>0.67999999999999994</v>
      </c>
      <c r="P62" s="20">
        <f t="shared" si="9"/>
        <v>8.9999999999999993E-3</v>
      </c>
      <c r="Q62" s="21">
        <v>270</v>
      </c>
      <c r="R62" s="22">
        <f t="shared" si="10"/>
        <v>2.4299999999999997</v>
      </c>
      <c r="S62" s="23">
        <f t="shared" si="11"/>
        <v>3.1099999999999994</v>
      </c>
      <c r="T62" s="49"/>
      <c r="U62" s="52">
        <v>127</v>
      </c>
      <c r="V62" s="52">
        <f t="shared" si="12"/>
        <v>0.43179999999999996</v>
      </c>
      <c r="W62" s="52">
        <f t="shared" si="13"/>
        <v>1.143</v>
      </c>
      <c r="X62" s="43"/>
      <c r="Y62" s="43"/>
    </row>
    <row r="63" spans="1:25" x14ac:dyDescent="0.25">
      <c r="A63" s="24" t="s">
        <v>91</v>
      </c>
      <c r="B63" s="16" t="s">
        <v>53</v>
      </c>
      <c r="C63" s="25"/>
      <c r="D63" s="26"/>
      <c r="E63" s="26"/>
      <c r="F63" s="27"/>
      <c r="G63" s="25"/>
      <c r="H63" s="26"/>
      <c r="I63" s="26"/>
      <c r="J63" s="26">
        <v>4.0000000000000001E-3</v>
      </c>
      <c r="K63" s="26"/>
      <c r="L63" s="27"/>
      <c r="M63" s="20">
        <f t="shared" si="7"/>
        <v>0</v>
      </c>
      <c r="N63" s="21">
        <v>200</v>
      </c>
      <c r="O63" s="22">
        <f t="shared" si="8"/>
        <v>0</v>
      </c>
      <c r="P63" s="20">
        <f t="shared" si="9"/>
        <v>4.0000000000000001E-3</v>
      </c>
      <c r="Q63" s="21">
        <v>270</v>
      </c>
      <c r="R63" s="22">
        <f t="shared" si="10"/>
        <v>1.08</v>
      </c>
      <c r="S63" s="23">
        <f t="shared" si="11"/>
        <v>1.08</v>
      </c>
      <c r="T63" s="49"/>
      <c r="U63" s="52">
        <v>44</v>
      </c>
      <c r="V63" s="52">
        <f t="shared" si="12"/>
        <v>0</v>
      </c>
      <c r="W63" s="52">
        <f t="shared" si="13"/>
        <v>0.17599999999999999</v>
      </c>
      <c r="X63" s="43"/>
      <c r="Y63" s="43"/>
    </row>
    <row r="64" spans="1:25" x14ac:dyDescent="0.25">
      <c r="A64" s="24" t="s">
        <v>79</v>
      </c>
      <c r="B64" s="16" t="s">
        <v>53</v>
      </c>
      <c r="C64" s="28"/>
      <c r="D64" s="26"/>
      <c r="E64" s="26">
        <v>3.0000000000000001E-3</v>
      </c>
      <c r="F64" s="27"/>
      <c r="G64" s="25"/>
      <c r="H64" s="26"/>
      <c r="I64" s="26"/>
      <c r="J64" s="26"/>
      <c r="K64" s="26"/>
      <c r="L64" s="27"/>
      <c r="M64" s="20">
        <f t="shared" si="7"/>
        <v>3.0000000000000001E-3</v>
      </c>
      <c r="N64" s="21">
        <v>200</v>
      </c>
      <c r="O64" s="22">
        <f t="shared" si="8"/>
        <v>0.6</v>
      </c>
      <c r="P64" s="20">
        <f t="shared" si="9"/>
        <v>0</v>
      </c>
      <c r="Q64" s="21">
        <v>270</v>
      </c>
      <c r="R64" s="22">
        <f t="shared" si="10"/>
        <v>0</v>
      </c>
      <c r="S64" s="23">
        <f t="shared" si="11"/>
        <v>0.6</v>
      </c>
      <c r="T64" s="49"/>
      <c r="U64" s="52">
        <v>220</v>
      </c>
      <c r="V64" s="52">
        <f t="shared" si="12"/>
        <v>0.66</v>
      </c>
      <c r="W64" s="52">
        <f t="shared" si="13"/>
        <v>0</v>
      </c>
      <c r="X64" s="43"/>
      <c r="Y64" s="43"/>
    </row>
    <row r="65" spans="1:25" x14ac:dyDescent="0.25">
      <c r="A65" s="24" t="s">
        <v>74</v>
      </c>
      <c r="B65" s="16" t="s">
        <v>53</v>
      </c>
      <c r="C65" s="25"/>
      <c r="D65" s="26"/>
      <c r="E65" s="26">
        <v>0.1</v>
      </c>
      <c r="F65" s="27"/>
      <c r="G65" s="25"/>
      <c r="H65" s="26"/>
      <c r="I65" s="26">
        <v>2.4E-2</v>
      </c>
      <c r="J65" s="26"/>
      <c r="K65" s="26"/>
      <c r="L65" s="27"/>
      <c r="M65" s="20">
        <f t="shared" si="7"/>
        <v>0.1</v>
      </c>
      <c r="N65" s="21">
        <v>200</v>
      </c>
      <c r="O65" s="22">
        <f t="shared" si="8"/>
        <v>20</v>
      </c>
      <c r="P65" s="20">
        <f t="shared" si="9"/>
        <v>2.4E-2</v>
      </c>
      <c r="Q65" s="21">
        <v>270</v>
      </c>
      <c r="R65" s="22">
        <f t="shared" si="10"/>
        <v>6.48</v>
      </c>
      <c r="S65" s="23">
        <f t="shared" si="11"/>
        <v>26.48</v>
      </c>
      <c r="T65" s="49"/>
      <c r="U65" s="52">
        <v>70</v>
      </c>
      <c r="V65" s="52">
        <f t="shared" si="12"/>
        <v>7</v>
      </c>
      <c r="W65" s="52">
        <f t="shared" si="13"/>
        <v>1.68</v>
      </c>
      <c r="X65" s="43"/>
      <c r="Y65" s="43"/>
    </row>
    <row r="66" spans="1:25" x14ac:dyDescent="0.25">
      <c r="A66" s="24" t="s">
        <v>77</v>
      </c>
      <c r="B66" s="16" t="s">
        <v>53</v>
      </c>
      <c r="C66" s="28"/>
      <c r="D66" s="26"/>
      <c r="E66" s="26"/>
      <c r="F66" s="27">
        <v>1.6500000000000001E-2</v>
      </c>
      <c r="G66" s="25"/>
      <c r="H66" s="26"/>
      <c r="I66" s="26"/>
      <c r="J66" s="26"/>
      <c r="K66" s="26"/>
      <c r="L66" s="27"/>
      <c r="M66" s="20">
        <f t="shared" si="7"/>
        <v>1.6500000000000001E-2</v>
      </c>
      <c r="N66" s="21">
        <v>200</v>
      </c>
      <c r="O66" s="22">
        <f t="shared" si="8"/>
        <v>3.3000000000000003</v>
      </c>
      <c r="P66" s="20">
        <f t="shared" si="9"/>
        <v>0</v>
      </c>
      <c r="Q66" s="21">
        <v>270</v>
      </c>
      <c r="R66" s="22">
        <f t="shared" si="10"/>
        <v>0</v>
      </c>
      <c r="S66" s="23">
        <f t="shared" si="11"/>
        <v>3.3000000000000003</v>
      </c>
      <c r="T66" s="49"/>
      <c r="U66" s="52">
        <v>767</v>
      </c>
      <c r="V66" s="52">
        <f t="shared" si="12"/>
        <v>12.6555</v>
      </c>
      <c r="W66" s="52">
        <f t="shared" si="13"/>
        <v>0</v>
      </c>
      <c r="X66" s="43"/>
      <c r="Y66" s="43"/>
    </row>
    <row r="67" spans="1:25" x14ac:dyDescent="0.25">
      <c r="A67" s="24" t="s">
        <v>81</v>
      </c>
      <c r="B67" s="16" t="s">
        <v>53</v>
      </c>
      <c r="C67" s="28"/>
      <c r="D67" s="26"/>
      <c r="E67" s="26"/>
      <c r="F67" s="27"/>
      <c r="G67" s="25"/>
      <c r="H67" s="26">
        <v>0.02</v>
      </c>
      <c r="I67" s="26"/>
      <c r="J67" s="26"/>
      <c r="K67" s="26"/>
      <c r="L67" s="27"/>
      <c r="M67" s="20">
        <f t="shared" si="7"/>
        <v>0</v>
      </c>
      <c r="N67" s="21">
        <v>200</v>
      </c>
      <c r="O67" s="22">
        <f t="shared" si="8"/>
        <v>0</v>
      </c>
      <c r="P67" s="20">
        <f t="shared" si="9"/>
        <v>0.02</v>
      </c>
      <c r="Q67" s="21">
        <v>270</v>
      </c>
      <c r="R67" s="22">
        <f t="shared" si="10"/>
        <v>5.4</v>
      </c>
      <c r="S67" s="23">
        <f t="shared" si="11"/>
        <v>5.4</v>
      </c>
      <c r="T67" s="49"/>
      <c r="U67" s="52">
        <v>40</v>
      </c>
      <c r="V67" s="52">
        <f t="shared" si="12"/>
        <v>0</v>
      </c>
      <c r="W67" s="52">
        <f t="shared" si="13"/>
        <v>0.8</v>
      </c>
      <c r="X67" s="43"/>
      <c r="Y67" s="43"/>
    </row>
    <row r="68" spans="1:25" x14ac:dyDescent="0.25">
      <c r="A68" s="24" t="s">
        <v>125</v>
      </c>
      <c r="B68" s="16" t="s">
        <v>53</v>
      </c>
      <c r="C68" s="28"/>
      <c r="D68" s="26"/>
      <c r="E68" s="26"/>
      <c r="F68" s="27"/>
      <c r="G68" s="25">
        <v>4.41E-2</v>
      </c>
      <c r="H68" s="26"/>
      <c r="I68" s="26"/>
      <c r="J68" s="26"/>
      <c r="K68" s="26"/>
      <c r="L68" s="27"/>
      <c r="M68" s="20">
        <f t="shared" si="7"/>
        <v>0</v>
      </c>
      <c r="N68" s="21">
        <v>200</v>
      </c>
      <c r="O68" s="22">
        <f t="shared" si="8"/>
        <v>0</v>
      </c>
      <c r="P68" s="20">
        <f t="shared" si="9"/>
        <v>4.41E-2</v>
      </c>
      <c r="Q68" s="21">
        <v>270</v>
      </c>
      <c r="R68" s="22">
        <f t="shared" si="10"/>
        <v>11.907</v>
      </c>
      <c r="S68" s="23">
        <f t="shared" si="11"/>
        <v>11.907</v>
      </c>
      <c r="T68" s="49"/>
      <c r="U68" s="52"/>
      <c r="V68" s="52"/>
      <c r="W68" s="52"/>
      <c r="X68" s="43"/>
      <c r="Y68" s="43"/>
    </row>
    <row r="69" spans="1:25" x14ac:dyDescent="0.25">
      <c r="A69" s="24" t="s">
        <v>126</v>
      </c>
      <c r="B69" s="16" t="s">
        <v>53</v>
      </c>
      <c r="C69" s="28"/>
      <c r="D69" s="26"/>
      <c r="E69" s="26"/>
      <c r="F69" s="27"/>
      <c r="G69" s="25">
        <v>4.6800000000000001E-2</v>
      </c>
      <c r="H69" s="26"/>
      <c r="I69" s="26"/>
      <c r="J69" s="26"/>
      <c r="K69" s="26"/>
      <c r="L69" s="27"/>
      <c r="M69" s="20">
        <f t="shared" si="7"/>
        <v>0</v>
      </c>
      <c r="N69" s="21">
        <v>200</v>
      </c>
      <c r="O69" s="22">
        <f t="shared" si="8"/>
        <v>0</v>
      </c>
      <c r="P69" s="20">
        <f t="shared" si="9"/>
        <v>4.6800000000000001E-2</v>
      </c>
      <c r="Q69" s="21">
        <v>270</v>
      </c>
      <c r="R69" s="22">
        <f t="shared" si="10"/>
        <v>12.636000000000001</v>
      </c>
      <c r="S69" s="23">
        <f t="shared" si="11"/>
        <v>12.636000000000001</v>
      </c>
      <c r="T69" s="49"/>
      <c r="U69" s="52"/>
      <c r="V69" s="52"/>
      <c r="W69" s="52"/>
      <c r="X69" s="43"/>
      <c r="Y69" s="43"/>
    </row>
    <row r="70" spans="1:25" x14ac:dyDescent="0.25">
      <c r="A70" s="24" t="s">
        <v>121</v>
      </c>
      <c r="B70" s="16" t="s">
        <v>53</v>
      </c>
      <c r="C70" s="28"/>
      <c r="D70" s="26"/>
      <c r="E70" s="26"/>
      <c r="F70" s="27"/>
      <c r="G70" s="25">
        <v>2.3999999999999998E-3</v>
      </c>
      <c r="H70" s="26"/>
      <c r="I70" s="26"/>
      <c r="J70" s="26"/>
      <c r="K70" s="26"/>
      <c r="L70" s="27"/>
      <c r="M70" s="20">
        <f t="shared" si="7"/>
        <v>0</v>
      </c>
      <c r="N70" s="21">
        <v>200</v>
      </c>
      <c r="O70" s="22">
        <f t="shared" si="8"/>
        <v>0</v>
      </c>
      <c r="P70" s="20">
        <f t="shared" si="9"/>
        <v>2.3999999999999998E-3</v>
      </c>
      <c r="Q70" s="21">
        <v>270</v>
      </c>
      <c r="R70" s="22">
        <f t="shared" si="10"/>
        <v>0.64799999999999991</v>
      </c>
      <c r="S70" s="23">
        <f t="shared" si="11"/>
        <v>0.64799999999999991</v>
      </c>
      <c r="T70" s="49"/>
      <c r="U70" s="52"/>
      <c r="V70" s="52"/>
      <c r="W70" s="52"/>
      <c r="X70" s="43"/>
      <c r="Y70" s="43"/>
    </row>
    <row r="71" spans="1:25" x14ac:dyDescent="0.25">
      <c r="A71" s="24" t="s">
        <v>83</v>
      </c>
      <c r="B71" s="16" t="s">
        <v>53</v>
      </c>
      <c r="C71" s="28"/>
      <c r="D71" s="26"/>
      <c r="E71" s="26"/>
      <c r="F71" s="27"/>
      <c r="G71" s="25">
        <v>6.0000000000000001E-3</v>
      </c>
      <c r="H71" s="26">
        <v>2E-3</v>
      </c>
      <c r="I71" s="26"/>
      <c r="J71" s="26">
        <v>8.9999999999999993E-3</v>
      </c>
      <c r="K71" s="26"/>
      <c r="L71" s="27"/>
      <c r="M71" s="20">
        <f t="shared" si="7"/>
        <v>0</v>
      </c>
      <c r="N71" s="21">
        <v>200</v>
      </c>
      <c r="O71" s="22">
        <f t="shared" si="8"/>
        <v>0</v>
      </c>
      <c r="P71" s="20">
        <f t="shared" si="9"/>
        <v>1.7000000000000001E-2</v>
      </c>
      <c r="Q71" s="21">
        <v>270</v>
      </c>
      <c r="R71" s="22">
        <f t="shared" si="10"/>
        <v>4.5900000000000007</v>
      </c>
      <c r="S71" s="23">
        <f t="shared" si="11"/>
        <v>4.5900000000000007</v>
      </c>
      <c r="T71" s="49"/>
      <c r="U71" s="52">
        <v>158</v>
      </c>
      <c r="V71" s="52">
        <f t="shared" ref="V71:V87" si="14">M71*U71</f>
        <v>0</v>
      </c>
      <c r="W71" s="52">
        <f t="shared" ref="W71:W87" si="15">P71*U71</f>
        <v>2.6860000000000004</v>
      </c>
      <c r="X71" s="43"/>
      <c r="Y71" s="43"/>
    </row>
    <row r="72" spans="1:25" x14ac:dyDescent="0.25">
      <c r="A72" s="24" t="s">
        <v>129</v>
      </c>
      <c r="B72" s="16" t="s">
        <v>53</v>
      </c>
      <c r="C72" s="28"/>
      <c r="D72" s="26"/>
      <c r="E72" s="26"/>
      <c r="F72" s="27"/>
      <c r="G72" s="25"/>
      <c r="H72" s="26">
        <v>8.0000000000000004E-4</v>
      </c>
      <c r="I72" s="26"/>
      <c r="J72" s="26"/>
      <c r="K72" s="26"/>
      <c r="L72" s="27"/>
      <c r="M72" s="20">
        <f t="shared" si="7"/>
        <v>0</v>
      </c>
      <c r="N72" s="21">
        <v>200</v>
      </c>
      <c r="O72" s="22">
        <f t="shared" si="8"/>
        <v>0</v>
      </c>
      <c r="P72" s="20">
        <f t="shared" si="9"/>
        <v>8.0000000000000004E-4</v>
      </c>
      <c r="Q72" s="21">
        <v>270</v>
      </c>
      <c r="R72" s="22">
        <f t="shared" si="10"/>
        <v>0.216</v>
      </c>
      <c r="S72" s="23">
        <f t="shared" si="11"/>
        <v>0.216</v>
      </c>
      <c r="T72" s="49"/>
      <c r="U72" s="52">
        <v>310</v>
      </c>
      <c r="V72" s="52">
        <f t="shared" si="14"/>
        <v>0</v>
      </c>
      <c r="W72" s="52">
        <f t="shared" si="15"/>
        <v>0.248</v>
      </c>
      <c r="X72" s="43"/>
      <c r="Y72" s="43"/>
    </row>
    <row r="73" spans="1:25" x14ac:dyDescent="0.25">
      <c r="A73" s="24" t="s">
        <v>86</v>
      </c>
      <c r="B73" s="16" t="s">
        <v>53</v>
      </c>
      <c r="C73" s="28"/>
      <c r="D73" s="26"/>
      <c r="E73" s="26"/>
      <c r="F73" s="27"/>
      <c r="G73" s="30"/>
      <c r="H73" s="26">
        <v>0.08</v>
      </c>
      <c r="I73" s="26">
        <v>0.16950000000000001</v>
      </c>
      <c r="J73" s="26"/>
      <c r="K73" s="26"/>
      <c r="L73" s="27"/>
      <c r="M73" s="20">
        <f t="shared" si="7"/>
        <v>0</v>
      </c>
      <c r="N73" s="21">
        <v>200</v>
      </c>
      <c r="O73" s="22">
        <f t="shared" si="8"/>
        <v>0</v>
      </c>
      <c r="P73" s="20">
        <f t="shared" si="9"/>
        <v>0.2495</v>
      </c>
      <c r="Q73" s="21">
        <v>270</v>
      </c>
      <c r="R73" s="22">
        <f t="shared" si="10"/>
        <v>67.364999999999995</v>
      </c>
      <c r="S73" s="23">
        <f t="shared" si="11"/>
        <v>67.364999999999995</v>
      </c>
      <c r="T73" s="49"/>
      <c r="U73" s="52">
        <v>39</v>
      </c>
      <c r="V73" s="52">
        <f t="shared" si="14"/>
        <v>0</v>
      </c>
      <c r="W73" s="52">
        <f t="shared" si="15"/>
        <v>9.7304999999999993</v>
      </c>
      <c r="X73" s="43"/>
      <c r="Y73" s="43"/>
    </row>
    <row r="74" spans="1:25" x14ac:dyDescent="0.25">
      <c r="A74" s="24" t="s">
        <v>82</v>
      </c>
      <c r="B74" s="16" t="s">
        <v>53</v>
      </c>
      <c r="C74" s="28"/>
      <c r="D74" s="26"/>
      <c r="E74" s="26"/>
      <c r="F74" s="27"/>
      <c r="G74" s="25"/>
      <c r="H74" s="26">
        <v>0.01</v>
      </c>
      <c r="I74" s="26"/>
      <c r="J74" s="26"/>
      <c r="K74" s="26"/>
      <c r="L74" s="27"/>
      <c r="M74" s="20">
        <f t="shared" si="7"/>
        <v>0</v>
      </c>
      <c r="N74" s="21">
        <v>200</v>
      </c>
      <c r="O74" s="22">
        <f t="shared" si="8"/>
        <v>0</v>
      </c>
      <c r="P74" s="20">
        <f t="shared" si="9"/>
        <v>0.01</v>
      </c>
      <c r="Q74" s="21">
        <v>270</v>
      </c>
      <c r="R74" s="22">
        <f t="shared" si="10"/>
        <v>2.7</v>
      </c>
      <c r="S74" s="23">
        <f t="shared" si="11"/>
        <v>2.7</v>
      </c>
      <c r="T74" s="49"/>
      <c r="U74" s="52">
        <v>37</v>
      </c>
      <c r="V74" s="52">
        <f t="shared" si="14"/>
        <v>0</v>
      </c>
      <c r="W74" s="52">
        <f t="shared" si="15"/>
        <v>0.37</v>
      </c>
      <c r="X74" s="43"/>
      <c r="Y74" s="43"/>
    </row>
    <row r="75" spans="1:25" x14ac:dyDescent="0.25">
      <c r="A75" s="24" t="s">
        <v>105</v>
      </c>
      <c r="B75" s="16" t="s">
        <v>53</v>
      </c>
      <c r="C75" s="28"/>
      <c r="D75" s="26"/>
      <c r="E75" s="26"/>
      <c r="F75" s="27"/>
      <c r="G75" s="25"/>
      <c r="H75" s="26">
        <v>8.0000000000000002E-3</v>
      </c>
      <c r="I75" s="26"/>
      <c r="J75" s="26"/>
      <c r="K75" s="26"/>
      <c r="L75" s="27"/>
      <c r="M75" s="20">
        <f t="shared" si="7"/>
        <v>0</v>
      </c>
      <c r="N75" s="21">
        <v>200</v>
      </c>
      <c r="O75" s="22">
        <f t="shared" si="8"/>
        <v>0</v>
      </c>
      <c r="P75" s="20">
        <f t="shared" si="9"/>
        <v>8.0000000000000002E-3</v>
      </c>
      <c r="Q75" s="21">
        <v>270</v>
      </c>
      <c r="R75" s="22">
        <f t="shared" si="10"/>
        <v>2.16</v>
      </c>
      <c r="S75" s="23">
        <f t="shared" si="11"/>
        <v>2.16</v>
      </c>
      <c r="T75" s="49"/>
      <c r="U75" s="52">
        <v>37</v>
      </c>
      <c r="V75" s="52">
        <f t="shared" si="14"/>
        <v>0</v>
      </c>
      <c r="W75" s="52">
        <f t="shared" si="15"/>
        <v>0.29599999999999999</v>
      </c>
      <c r="X75" s="43"/>
      <c r="Y75" s="43"/>
    </row>
    <row r="76" spans="1:25" x14ac:dyDescent="0.25">
      <c r="A76" s="24" t="s">
        <v>138</v>
      </c>
      <c r="B76" s="16" t="s">
        <v>53</v>
      </c>
      <c r="C76" s="28"/>
      <c r="D76" s="26"/>
      <c r="E76" s="26"/>
      <c r="F76" s="27"/>
      <c r="G76" s="25"/>
      <c r="H76" s="26">
        <v>2.1399999999999999E-2</v>
      </c>
      <c r="I76" s="26"/>
      <c r="J76" s="26"/>
      <c r="K76" s="26"/>
      <c r="L76" s="27"/>
      <c r="M76" s="20">
        <f t="shared" si="7"/>
        <v>0</v>
      </c>
      <c r="N76" s="21">
        <v>200</v>
      </c>
      <c r="O76" s="22">
        <f t="shared" si="8"/>
        <v>0</v>
      </c>
      <c r="P76" s="20">
        <f t="shared" si="9"/>
        <v>2.1399999999999999E-2</v>
      </c>
      <c r="Q76" s="21">
        <v>270</v>
      </c>
      <c r="R76" s="22">
        <f t="shared" si="10"/>
        <v>5.7779999999999996</v>
      </c>
      <c r="S76" s="23">
        <f t="shared" si="11"/>
        <v>5.7779999999999996</v>
      </c>
      <c r="T76" s="49"/>
      <c r="U76" s="52">
        <v>107</v>
      </c>
      <c r="V76" s="52">
        <f t="shared" si="14"/>
        <v>0</v>
      </c>
      <c r="W76" s="52">
        <f t="shared" si="15"/>
        <v>2.2898000000000001</v>
      </c>
      <c r="X76" s="43"/>
      <c r="Y76" s="43"/>
    </row>
    <row r="77" spans="1:25" x14ac:dyDescent="0.25">
      <c r="A77" s="24" t="s">
        <v>112</v>
      </c>
      <c r="B77" s="16" t="s">
        <v>53</v>
      </c>
      <c r="C77" s="28"/>
      <c r="D77" s="26"/>
      <c r="E77" s="26"/>
      <c r="F77" s="27"/>
      <c r="G77" s="25"/>
      <c r="H77" s="26">
        <v>0.03</v>
      </c>
      <c r="I77" s="26"/>
      <c r="J77" s="26"/>
      <c r="K77" s="26"/>
      <c r="L77" s="27"/>
      <c r="M77" s="20">
        <f t="shared" si="7"/>
        <v>0</v>
      </c>
      <c r="N77" s="21">
        <v>200</v>
      </c>
      <c r="O77" s="22">
        <f t="shared" si="8"/>
        <v>0</v>
      </c>
      <c r="P77" s="20">
        <f t="shared" si="9"/>
        <v>0.03</v>
      </c>
      <c r="Q77" s="21">
        <v>270</v>
      </c>
      <c r="R77" s="22">
        <f t="shared" si="10"/>
        <v>8.1</v>
      </c>
      <c r="S77" s="23">
        <f t="shared" si="11"/>
        <v>8.1</v>
      </c>
      <c r="T77" s="49"/>
      <c r="U77" s="52">
        <v>200</v>
      </c>
      <c r="V77" s="52">
        <f t="shared" si="14"/>
        <v>0</v>
      </c>
      <c r="W77" s="52">
        <f t="shared" si="15"/>
        <v>6</v>
      </c>
      <c r="X77" s="43"/>
      <c r="Y77" s="43"/>
    </row>
    <row r="78" spans="1:25" x14ac:dyDescent="0.25">
      <c r="A78" s="24" t="s">
        <v>84</v>
      </c>
      <c r="B78" s="16" t="s">
        <v>53</v>
      </c>
      <c r="C78" s="28"/>
      <c r="D78" s="26"/>
      <c r="E78" s="26"/>
      <c r="F78" s="27"/>
      <c r="G78" s="25">
        <v>5.0000000000000001E-4</v>
      </c>
      <c r="H78" s="26">
        <v>8.0000000000000004E-4</v>
      </c>
      <c r="I78" s="26">
        <v>6.9999999999999999E-4</v>
      </c>
      <c r="J78" s="26">
        <v>1E-3</v>
      </c>
      <c r="K78" s="26"/>
      <c r="L78" s="27"/>
      <c r="M78" s="20">
        <f t="shared" si="7"/>
        <v>0</v>
      </c>
      <c r="N78" s="21">
        <v>200</v>
      </c>
      <c r="O78" s="22">
        <f t="shared" si="8"/>
        <v>0</v>
      </c>
      <c r="P78" s="20">
        <f t="shared" si="9"/>
        <v>3.0000000000000001E-3</v>
      </c>
      <c r="Q78" s="21">
        <v>270</v>
      </c>
      <c r="R78" s="22">
        <f t="shared" si="10"/>
        <v>0.81</v>
      </c>
      <c r="S78" s="23">
        <f t="shared" si="11"/>
        <v>0.81</v>
      </c>
      <c r="T78" s="49"/>
      <c r="U78" s="52">
        <v>19</v>
      </c>
      <c r="V78" s="52">
        <f t="shared" si="14"/>
        <v>0</v>
      </c>
      <c r="W78" s="52">
        <f t="shared" si="15"/>
        <v>5.7000000000000002E-2</v>
      </c>
      <c r="X78" s="43"/>
      <c r="Y78" s="43"/>
    </row>
    <row r="79" spans="1:25" x14ac:dyDescent="0.25">
      <c r="A79" s="24" t="s">
        <v>85</v>
      </c>
      <c r="B79" s="16" t="s">
        <v>53</v>
      </c>
      <c r="C79" s="28"/>
      <c r="D79" s="26"/>
      <c r="E79" s="26"/>
      <c r="F79" s="27"/>
      <c r="G79" s="25"/>
      <c r="H79" s="26"/>
      <c r="I79" s="26"/>
      <c r="J79" s="26">
        <v>6.3E-2</v>
      </c>
      <c r="K79" s="26"/>
      <c r="L79" s="27"/>
      <c r="M79" s="20">
        <f t="shared" si="7"/>
        <v>0</v>
      </c>
      <c r="N79" s="21">
        <v>200</v>
      </c>
      <c r="O79" s="22">
        <f t="shared" si="8"/>
        <v>0</v>
      </c>
      <c r="P79" s="20">
        <f t="shared" si="9"/>
        <v>6.3E-2</v>
      </c>
      <c r="Q79" s="21">
        <v>270</v>
      </c>
      <c r="R79" s="22">
        <f t="shared" si="10"/>
        <v>17.010000000000002</v>
      </c>
      <c r="S79" s="23">
        <f t="shared" si="11"/>
        <v>17.010000000000002</v>
      </c>
      <c r="T79" s="49"/>
      <c r="U79" s="52">
        <v>275.17</v>
      </c>
      <c r="V79" s="52">
        <f t="shared" si="14"/>
        <v>0</v>
      </c>
      <c r="W79" s="52">
        <f t="shared" si="15"/>
        <v>17.335710000000002</v>
      </c>
      <c r="X79" s="43"/>
      <c r="Y79" s="43"/>
    </row>
    <row r="80" spans="1:25" x14ac:dyDescent="0.25">
      <c r="A80" s="24" t="s">
        <v>90</v>
      </c>
      <c r="B80" s="16" t="s">
        <v>53</v>
      </c>
      <c r="C80" s="28"/>
      <c r="D80" s="26">
        <v>2.5000000000000001E-2</v>
      </c>
      <c r="E80" s="26"/>
      <c r="F80" s="27"/>
      <c r="G80" s="25"/>
      <c r="H80" s="26"/>
      <c r="I80" s="26"/>
      <c r="J80" s="26">
        <v>1.6199999999999999E-2</v>
      </c>
      <c r="K80" s="26"/>
      <c r="L80" s="27">
        <v>0.02</v>
      </c>
      <c r="M80" s="20">
        <f t="shared" si="7"/>
        <v>2.5000000000000001E-2</v>
      </c>
      <c r="N80" s="21">
        <v>200</v>
      </c>
      <c r="O80" s="22">
        <f t="shared" si="8"/>
        <v>5</v>
      </c>
      <c r="P80" s="20">
        <f t="shared" si="9"/>
        <v>3.6199999999999996E-2</v>
      </c>
      <c r="Q80" s="21">
        <v>270</v>
      </c>
      <c r="R80" s="22">
        <f t="shared" si="10"/>
        <v>9.7739999999999991</v>
      </c>
      <c r="S80" s="23">
        <f t="shared" si="11"/>
        <v>14.773999999999999</v>
      </c>
      <c r="T80" s="49"/>
      <c r="U80" s="52">
        <v>67.349999999999994</v>
      </c>
      <c r="V80" s="52">
        <f t="shared" si="14"/>
        <v>1.6837499999999999</v>
      </c>
      <c r="W80" s="52">
        <f t="shared" si="15"/>
        <v>2.4380699999999997</v>
      </c>
      <c r="X80" s="43"/>
      <c r="Y80" s="43"/>
    </row>
    <row r="81" spans="1:25" x14ac:dyDescent="0.25">
      <c r="A81" s="24" t="s">
        <v>108</v>
      </c>
      <c r="B81" s="16" t="s">
        <v>53</v>
      </c>
      <c r="C81" s="28"/>
      <c r="D81" s="26"/>
      <c r="E81" s="26"/>
      <c r="F81" s="27"/>
      <c r="G81" s="25"/>
      <c r="H81" s="26"/>
      <c r="I81" s="26"/>
      <c r="J81" s="26"/>
      <c r="K81" s="26">
        <v>0.2</v>
      </c>
      <c r="L81" s="27"/>
      <c r="M81" s="20">
        <f t="shared" si="7"/>
        <v>0</v>
      </c>
      <c r="N81" s="21">
        <v>200</v>
      </c>
      <c r="O81" s="22">
        <f t="shared" si="8"/>
        <v>0</v>
      </c>
      <c r="P81" s="20">
        <f t="shared" si="9"/>
        <v>0.2</v>
      </c>
      <c r="Q81" s="21">
        <v>270</v>
      </c>
      <c r="R81" s="22">
        <f t="shared" si="10"/>
        <v>54</v>
      </c>
      <c r="S81" s="23">
        <f t="shared" si="11"/>
        <v>54</v>
      </c>
      <c r="T81" s="49"/>
      <c r="U81" s="52">
        <v>52</v>
      </c>
      <c r="V81" s="52">
        <f t="shared" si="14"/>
        <v>0</v>
      </c>
      <c r="W81" s="52">
        <f t="shared" si="15"/>
        <v>10.4</v>
      </c>
      <c r="X81" s="43"/>
      <c r="Y81" s="43"/>
    </row>
    <row r="82" spans="1:25" x14ac:dyDescent="0.25">
      <c r="A82" s="24" t="s">
        <v>95</v>
      </c>
      <c r="B82" s="16" t="s">
        <v>53</v>
      </c>
      <c r="C82" s="28"/>
      <c r="D82" s="26"/>
      <c r="E82" s="26"/>
      <c r="F82" s="27"/>
      <c r="G82" s="25"/>
      <c r="H82" s="26"/>
      <c r="I82" s="26"/>
      <c r="J82" s="26"/>
      <c r="K82" s="26"/>
      <c r="L82" s="27">
        <v>0.05</v>
      </c>
      <c r="M82" s="20">
        <f t="shared" si="7"/>
        <v>0</v>
      </c>
      <c r="N82" s="21">
        <v>200</v>
      </c>
      <c r="O82" s="22">
        <f t="shared" si="8"/>
        <v>0</v>
      </c>
      <c r="P82" s="20">
        <f t="shared" si="9"/>
        <v>0.05</v>
      </c>
      <c r="Q82" s="21">
        <v>270</v>
      </c>
      <c r="R82" s="22">
        <f t="shared" si="10"/>
        <v>13.5</v>
      </c>
      <c r="S82" s="23">
        <f t="shared" si="11"/>
        <v>13.5</v>
      </c>
      <c r="T82" s="49"/>
      <c r="U82" s="52">
        <v>48.7</v>
      </c>
      <c r="V82" s="52">
        <f t="shared" si="14"/>
        <v>0</v>
      </c>
      <c r="W82" s="52">
        <f t="shared" si="15"/>
        <v>2.4350000000000005</v>
      </c>
      <c r="X82" s="43"/>
      <c r="Y82" s="43"/>
    </row>
    <row r="83" spans="1:25" x14ac:dyDescent="0.25">
      <c r="A83" s="24" t="s">
        <v>241</v>
      </c>
      <c r="B83" s="16" t="s">
        <v>53</v>
      </c>
      <c r="C83" s="25">
        <v>5.7000000000000002E-3</v>
      </c>
      <c r="D83" s="26"/>
      <c r="E83" s="26"/>
      <c r="F83" s="27"/>
      <c r="G83" s="25"/>
      <c r="H83" s="26"/>
      <c r="I83" s="26"/>
      <c r="J83" s="26"/>
      <c r="K83" s="26"/>
      <c r="L83" s="27"/>
      <c r="M83" s="20">
        <f t="shared" si="7"/>
        <v>5.7000000000000002E-3</v>
      </c>
      <c r="N83" s="21">
        <v>200</v>
      </c>
      <c r="O83" s="22">
        <f t="shared" si="8"/>
        <v>1.1400000000000001</v>
      </c>
      <c r="P83" s="20">
        <f t="shared" si="9"/>
        <v>0</v>
      </c>
      <c r="Q83" s="21">
        <v>270</v>
      </c>
      <c r="R83" s="22">
        <f t="shared" si="10"/>
        <v>0</v>
      </c>
      <c r="S83" s="23">
        <f t="shared" si="11"/>
        <v>1.1400000000000001</v>
      </c>
      <c r="T83" s="49"/>
      <c r="U83" s="52">
        <v>180</v>
      </c>
      <c r="V83" s="52">
        <f t="shared" si="14"/>
        <v>1.026</v>
      </c>
      <c r="W83" s="52">
        <f t="shared" si="15"/>
        <v>0</v>
      </c>
      <c r="X83" s="43"/>
      <c r="Y83" s="43"/>
    </row>
    <row r="84" spans="1:25" x14ac:dyDescent="0.25">
      <c r="A84" s="24" t="s">
        <v>107</v>
      </c>
      <c r="B84" s="16" t="s">
        <v>53</v>
      </c>
      <c r="C84" s="46"/>
      <c r="D84" s="26"/>
      <c r="E84" s="26"/>
      <c r="F84" s="27"/>
      <c r="G84" s="25"/>
      <c r="H84" s="26">
        <v>8.0000000000000004E-4</v>
      </c>
      <c r="I84" s="26"/>
      <c r="J84" s="57"/>
      <c r="K84" s="26"/>
      <c r="L84" s="27"/>
      <c r="M84" s="20">
        <f t="shared" si="7"/>
        <v>0</v>
      </c>
      <c r="N84" s="21">
        <v>200</v>
      </c>
      <c r="O84" s="22">
        <f t="shared" si="8"/>
        <v>0</v>
      </c>
      <c r="P84" s="20">
        <f t="shared" si="9"/>
        <v>8.0000000000000004E-4</v>
      </c>
      <c r="Q84" s="21">
        <v>270</v>
      </c>
      <c r="R84" s="22">
        <f t="shared" si="10"/>
        <v>0.216</v>
      </c>
      <c r="S84" s="23">
        <f t="shared" si="11"/>
        <v>0.216</v>
      </c>
      <c r="T84" s="49"/>
      <c r="U84" s="52">
        <v>1200</v>
      </c>
      <c r="V84" s="52">
        <f t="shared" si="14"/>
        <v>0</v>
      </c>
      <c r="W84" s="52">
        <f t="shared" si="15"/>
        <v>0.96000000000000008</v>
      </c>
      <c r="X84" s="43"/>
      <c r="Y84" s="43"/>
    </row>
    <row r="85" spans="1:25" x14ac:dyDescent="0.25">
      <c r="A85" s="24" t="s">
        <v>92</v>
      </c>
      <c r="B85" s="16" t="s">
        <v>53</v>
      </c>
      <c r="C85" s="25">
        <v>2.0999999999999999E-3</v>
      </c>
      <c r="D85" s="26"/>
      <c r="E85" s="26"/>
      <c r="F85" s="27"/>
      <c r="G85" s="25"/>
      <c r="H85" s="26"/>
      <c r="I85" s="26"/>
      <c r="J85" s="26">
        <v>1.35E-2</v>
      </c>
      <c r="K85" s="26"/>
      <c r="L85" s="27"/>
      <c r="M85" s="20">
        <f t="shared" si="7"/>
        <v>2.0999999999999999E-3</v>
      </c>
      <c r="N85" s="21">
        <v>200</v>
      </c>
      <c r="O85" s="22">
        <f t="shared" si="8"/>
        <v>0.42</v>
      </c>
      <c r="P85" s="20">
        <f t="shared" si="9"/>
        <v>1.35E-2</v>
      </c>
      <c r="Q85" s="21">
        <v>270</v>
      </c>
      <c r="R85" s="22">
        <f t="shared" si="10"/>
        <v>3.645</v>
      </c>
      <c r="S85" s="23">
        <f t="shared" si="11"/>
        <v>4.0650000000000004</v>
      </c>
      <c r="T85" s="49"/>
      <c r="U85" s="52">
        <v>220</v>
      </c>
      <c r="V85" s="52">
        <f t="shared" si="14"/>
        <v>0.46199999999999997</v>
      </c>
      <c r="W85" s="52">
        <f t="shared" si="15"/>
        <v>2.9699999999999998</v>
      </c>
      <c r="X85" s="43"/>
      <c r="Y85" s="43"/>
    </row>
    <row r="86" spans="1:25" x14ac:dyDescent="0.25">
      <c r="A86" s="24" t="s">
        <v>137</v>
      </c>
      <c r="B86" s="16" t="s">
        <v>53</v>
      </c>
      <c r="C86" s="25"/>
      <c r="D86" s="26"/>
      <c r="E86" s="26"/>
      <c r="F86" s="27">
        <v>0.1</v>
      </c>
      <c r="G86" s="25">
        <v>3.4299999999999997E-2</v>
      </c>
      <c r="H86" s="26"/>
      <c r="I86" s="26"/>
      <c r="J86" s="26"/>
      <c r="K86" s="26"/>
      <c r="L86" s="27"/>
      <c r="M86" s="20">
        <f t="shared" si="7"/>
        <v>0.1</v>
      </c>
      <c r="N86" s="21">
        <v>200</v>
      </c>
      <c r="O86" s="22">
        <f t="shared" si="8"/>
        <v>20</v>
      </c>
      <c r="P86" s="20">
        <f t="shared" si="9"/>
        <v>3.4299999999999997E-2</v>
      </c>
      <c r="Q86" s="21">
        <v>270</v>
      </c>
      <c r="R86" s="22">
        <f t="shared" si="10"/>
        <v>9.2609999999999992</v>
      </c>
      <c r="S86" s="23">
        <f t="shared" si="11"/>
        <v>29.260999999999999</v>
      </c>
      <c r="T86" s="49"/>
      <c r="U86" s="52">
        <v>130</v>
      </c>
      <c r="V86" s="52">
        <f t="shared" si="14"/>
        <v>13</v>
      </c>
      <c r="W86" s="52">
        <f t="shared" si="15"/>
        <v>4.4589999999999996</v>
      </c>
      <c r="X86" s="43"/>
      <c r="Y86" s="43"/>
    </row>
    <row r="87" spans="1:25" ht="15.75" thickBot="1" x14ac:dyDescent="0.3">
      <c r="A87" s="32" t="s">
        <v>157</v>
      </c>
      <c r="B87" s="45" t="s">
        <v>53</v>
      </c>
      <c r="C87" s="33">
        <v>1.4E-3</v>
      </c>
      <c r="D87" s="34"/>
      <c r="E87" s="34"/>
      <c r="F87" s="35"/>
      <c r="G87" s="33"/>
      <c r="H87" s="34"/>
      <c r="I87" s="34"/>
      <c r="J87" s="34"/>
      <c r="K87" s="34"/>
      <c r="L87" s="35"/>
      <c r="M87" s="39">
        <f t="shared" si="7"/>
        <v>1.4E-3</v>
      </c>
      <c r="N87" s="40">
        <v>200</v>
      </c>
      <c r="O87" s="41">
        <f t="shared" si="8"/>
        <v>0.27999999999999997</v>
      </c>
      <c r="P87" s="39">
        <f t="shared" si="9"/>
        <v>0</v>
      </c>
      <c r="Q87" s="40">
        <v>270</v>
      </c>
      <c r="R87" s="41">
        <f t="shared" si="10"/>
        <v>0</v>
      </c>
      <c r="S87" s="42">
        <f t="shared" si="11"/>
        <v>0.27999999999999997</v>
      </c>
      <c r="T87" s="50"/>
      <c r="U87" s="52">
        <v>135</v>
      </c>
      <c r="V87" s="52">
        <f t="shared" si="14"/>
        <v>0.189</v>
      </c>
      <c r="W87" s="52">
        <f t="shared" si="15"/>
        <v>0</v>
      </c>
      <c r="X87" s="43"/>
      <c r="Y87" s="43"/>
    </row>
    <row r="88" spans="1:25" x14ac:dyDescent="0.25">
      <c r="A88" s="4"/>
      <c r="B88" s="4"/>
      <c r="C88" s="4"/>
      <c r="D88" s="4"/>
      <c r="E88" s="116"/>
      <c r="F88" s="116"/>
      <c r="G88" s="116"/>
      <c r="H88" s="116"/>
      <c r="I88" s="4"/>
      <c r="J88" s="4"/>
      <c r="K88" s="4"/>
      <c r="L88" s="4"/>
      <c r="M88" s="4"/>
      <c r="N88" s="4"/>
      <c r="O88" s="4"/>
      <c r="P88" s="4"/>
      <c r="Q88" s="4"/>
      <c r="R88" s="4"/>
      <c r="S88" s="36"/>
      <c r="T88" s="4"/>
      <c r="U88" s="51"/>
      <c r="V88" s="53">
        <f>SUM(V56:V87)</f>
        <v>56.105368000000013</v>
      </c>
      <c r="W88" s="53">
        <f>SUM(W56:W87)</f>
        <v>71.094964000000004</v>
      </c>
    </row>
    <row r="89" spans="1:25" x14ac:dyDescent="0.25">
      <c r="A89" s="4" t="s">
        <v>54</v>
      </c>
      <c r="B89" s="4"/>
      <c r="C89" s="4"/>
      <c r="D89" s="4"/>
      <c r="E89" s="117" t="s">
        <v>55</v>
      </c>
      <c r="F89" s="117"/>
      <c r="G89" s="117"/>
      <c r="H89" s="117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51"/>
      <c r="V89" s="51"/>
      <c r="W89" s="53">
        <f>V88+W88</f>
        <v>127.20033200000002</v>
      </c>
    </row>
  </sheetData>
  <mergeCells count="52">
    <mergeCell ref="C1:L1"/>
    <mergeCell ref="M1:P1"/>
    <mergeCell ref="C2:K2"/>
    <mergeCell ref="M2:P2"/>
    <mergeCell ref="C3:J3"/>
    <mergeCell ref="M3:P3"/>
    <mergeCell ref="A4:A6"/>
    <mergeCell ref="B4:B6"/>
    <mergeCell ref="C4:F4"/>
    <mergeCell ref="G4:L4"/>
    <mergeCell ref="M4:O5"/>
    <mergeCell ref="K5:K6"/>
    <mergeCell ref="L5:L6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E40:H40"/>
    <mergeCell ref="E41:H41"/>
    <mergeCell ref="C49:L49"/>
    <mergeCell ref="M49:P49"/>
    <mergeCell ref="C50:K50"/>
    <mergeCell ref="M50:P50"/>
    <mergeCell ref="C51:J51"/>
    <mergeCell ref="M51:P51"/>
    <mergeCell ref="A52:A54"/>
    <mergeCell ref="B52:B54"/>
    <mergeCell ref="C52:F52"/>
    <mergeCell ref="G52:L52"/>
    <mergeCell ref="M52:O53"/>
    <mergeCell ref="P52:R53"/>
    <mergeCell ref="K53:K54"/>
    <mergeCell ref="L53:L54"/>
    <mergeCell ref="E88:H88"/>
    <mergeCell ref="E89:H89"/>
    <mergeCell ref="S52:S54"/>
    <mergeCell ref="T52:T54"/>
    <mergeCell ref="C53:C54"/>
    <mergeCell ref="D53:D54"/>
    <mergeCell ref="E53:E54"/>
    <mergeCell ref="F53:F54"/>
    <mergeCell ref="G53:G54"/>
    <mergeCell ref="H53:H54"/>
    <mergeCell ref="I53:I54"/>
    <mergeCell ref="J53:J54"/>
  </mergeCells>
  <pageMargins left="0.7" right="0.7" top="0.75" bottom="0.75" header="0.3" footer="0.3"/>
  <pageSetup paperSize="9" scale="69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Y84"/>
  <sheetViews>
    <sheetView topLeftCell="A46" zoomScale="120" zoomScaleNormal="120" workbookViewId="0">
      <selection activeCell="A57" sqref="A57:XFD57"/>
    </sheetView>
  </sheetViews>
  <sheetFormatPr defaultRowHeight="15" x14ac:dyDescent="0.25"/>
  <cols>
    <col min="1" max="1" width="20" customWidth="1"/>
    <col min="2" max="2" width="3.42578125" customWidth="1"/>
    <col min="3" max="20" width="7.85546875" customWidth="1"/>
    <col min="21" max="23" width="8" customWidth="1"/>
  </cols>
  <sheetData>
    <row r="1" spans="1:25" x14ac:dyDescent="0.25">
      <c r="A1" s="74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187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7</v>
      </c>
      <c r="D5" s="124" t="s">
        <v>8</v>
      </c>
      <c r="E5" s="124" t="s">
        <v>9</v>
      </c>
      <c r="F5" s="126" t="s">
        <v>61</v>
      </c>
      <c r="G5" s="134" t="s">
        <v>62</v>
      </c>
      <c r="H5" s="124" t="s">
        <v>10</v>
      </c>
      <c r="I5" s="124" t="s">
        <v>170</v>
      </c>
      <c r="J5" s="124" t="s">
        <v>189</v>
      </c>
      <c r="K5" s="124" t="s">
        <v>21</v>
      </c>
      <c r="L5" s="126" t="s">
        <v>44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5"/>
      <c r="F6" s="127"/>
      <c r="G6" s="135"/>
      <c r="H6" s="125"/>
      <c r="I6" s="125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51</v>
      </c>
      <c r="D7" s="10" t="s">
        <v>52</v>
      </c>
      <c r="E7" s="10" t="s">
        <v>49</v>
      </c>
      <c r="F7" s="37" t="s">
        <v>188</v>
      </c>
      <c r="G7" s="76" t="s">
        <v>52</v>
      </c>
      <c r="H7" s="77" t="s">
        <v>50</v>
      </c>
      <c r="I7" s="77" t="s">
        <v>51</v>
      </c>
      <c r="J7" s="77" t="s">
        <v>190</v>
      </c>
      <c r="K7" s="77" t="s">
        <v>49</v>
      </c>
      <c r="L7" s="78" t="s">
        <v>192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96</v>
      </c>
      <c r="B8" s="16" t="s">
        <v>97</v>
      </c>
      <c r="C8" s="17">
        <v>7.1999999999999995E-2</v>
      </c>
      <c r="D8" s="18"/>
      <c r="E8" s="18"/>
      <c r="F8" s="19">
        <v>8.0000000000000002E-3</v>
      </c>
      <c r="G8" s="17"/>
      <c r="H8" s="18"/>
      <c r="I8" s="18"/>
      <c r="J8" s="18"/>
      <c r="K8" s="18"/>
      <c r="L8" s="19"/>
      <c r="M8" s="20">
        <f>C8+D8+E8+F8</f>
        <v>7.9999999999999988E-2</v>
      </c>
      <c r="N8" s="21">
        <v>140</v>
      </c>
      <c r="O8" s="22">
        <f>M8*N8</f>
        <v>11.199999999999998</v>
      </c>
      <c r="P8" s="20">
        <f>G8+H8+I8+J8+K8+L8</f>
        <v>0</v>
      </c>
      <c r="Q8" s="21">
        <v>240</v>
      </c>
      <c r="R8" s="22">
        <f>P8*Q8</f>
        <v>0</v>
      </c>
      <c r="S8" s="23">
        <f>O8+R8</f>
        <v>11.199999999999998</v>
      </c>
      <c r="T8" s="48"/>
      <c r="U8" s="52">
        <v>7.3</v>
      </c>
      <c r="V8" s="52">
        <f>M8*U8</f>
        <v>0.58399999999999985</v>
      </c>
      <c r="W8" s="52">
        <f>P8*U8</f>
        <v>0</v>
      </c>
      <c r="X8" s="43"/>
      <c r="Y8" s="43"/>
    </row>
    <row r="9" spans="1:25" x14ac:dyDescent="0.25">
      <c r="A9" s="24" t="s">
        <v>74</v>
      </c>
      <c r="B9" s="16" t="s">
        <v>53</v>
      </c>
      <c r="C9" s="25">
        <v>7.1999999999999995E-2</v>
      </c>
      <c r="D9" s="26"/>
      <c r="E9" s="26">
        <v>0.05</v>
      </c>
      <c r="F9" s="27"/>
      <c r="G9" s="25"/>
      <c r="H9" s="26"/>
      <c r="I9" s="26">
        <v>2.7400000000000001E-2</v>
      </c>
      <c r="J9" s="26"/>
      <c r="K9" s="26"/>
      <c r="L9" s="27"/>
      <c r="M9" s="20">
        <f t="shared" ref="M9:M35" si="0">C9+D9+E9+F9</f>
        <v>0.122</v>
      </c>
      <c r="N9" s="21">
        <v>140</v>
      </c>
      <c r="O9" s="22">
        <f t="shared" ref="O9:O35" si="1">M9*N9</f>
        <v>17.079999999999998</v>
      </c>
      <c r="P9" s="20">
        <f t="shared" ref="P9:P35" si="2">G9+H9+I9+J9+K9+L9</f>
        <v>2.7400000000000001E-2</v>
      </c>
      <c r="Q9" s="21">
        <v>240</v>
      </c>
      <c r="R9" s="22">
        <f t="shared" ref="R9:R35" si="3">P9*Q9</f>
        <v>6.5760000000000005</v>
      </c>
      <c r="S9" s="23">
        <f t="shared" ref="S9:S35" si="4">O9+R9</f>
        <v>23.655999999999999</v>
      </c>
      <c r="T9" s="48"/>
      <c r="U9" s="52">
        <v>70</v>
      </c>
      <c r="V9" s="52">
        <f t="shared" ref="V9:V32" si="5">M9*U9</f>
        <v>8.5399999999999991</v>
      </c>
      <c r="W9" s="52">
        <f t="shared" ref="W9:W32" si="6">P9*U9</f>
        <v>1.9180000000000001</v>
      </c>
      <c r="X9" s="43"/>
      <c r="Y9" s="43"/>
    </row>
    <row r="10" spans="1:25" x14ac:dyDescent="0.25">
      <c r="A10" s="24" t="s">
        <v>76</v>
      </c>
      <c r="B10" s="16" t="s">
        <v>53</v>
      </c>
      <c r="C10" s="25">
        <v>6.0000000000000001E-3</v>
      </c>
      <c r="D10" s="26"/>
      <c r="E10" s="26"/>
      <c r="F10" s="27"/>
      <c r="G10" s="25"/>
      <c r="H10" s="26"/>
      <c r="I10" s="26">
        <v>1.3599999999999999E-2</v>
      </c>
      <c r="J10" s="26"/>
      <c r="K10" s="26"/>
      <c r="L10" s="27"/>
      <c r="M10" s="20">
        <f t="shared" si="0"/>
        <v>6.0000000000000001E-3</v>
      </c>
      <c r="N10" s="21">
        <v>140</v>
      </c>
      <c r="O10" s="22">
        <f t="shared" si="1"/>
        <v>0.84</v>
      </c>
      <c r="P10" s="20">
        <f t="shared" si="2"/>
        <v>1.3599999999999999E-2</v>
      </c>
      <c r="Q10" s="21">
        <v>240</v>
      </c>
      <c r="R10" s="22">
        <f t="shared" si="3"/>
        <v>3.2639999999999998</v>
      </c>
      <c r="S10" s="23">
        <f t="shared" si="4"/>
        <v>4.1040000000000001</v>
      </c>
      <c r="T10" s="48"/>
      <c r="U10" s="52">
        <v>622.52</v>
      </c>
      <c r="V10" s="52">
        <f t="shared" si="5"/>
        <v>3.7351199999999998</v>
      </c>
      <c r="W10" s="52">
        <f t="shared" si="6"/>
        <v>8.466272</v>
      </c>
      <c r="X10" s="43"/>
      <c r="Y10" s="43"/>
    </row>
    <row r="11" spans="1:25" x14ac:dyDescent="0.25">
      <c r="A11" s="24" t="s">
        <v>98</v>
      </c>
      <c r="B11" s="16" t="s">
        <v>53</v>
      </c>
      <c r="C11" s="25">
        <v>5.3999999999999999E-2</v>
      </c>
      <c r="D11" s="26"/>
      <c r="E11" s="26"/>
      <c r="F11" s="27"/>
      <c r="G11" s="25"/>
      <c r="H11" s="26"/>
      <c r="I11" s="26"/>
      <c r="J11" s="26"/>
      <c r="K11" s="26"/>
      <c r="L11" s="27"/>
      <c r="M11" s="20">
        <f t="shared" si="0"/>
        <v>5.3999999999999999E-2</v>
      </c>
      <c r="N11" s="21">
        <v>140</v>
      </c>
      <c r="O11" s="22">
        <f t="shared" si="1"/>
        <v>7.56</v>
      </c>
      <c r="P11" s="20">
        <f t="shared" si="2"/>
        <v>0</v>
      </c>
      <c r="Q11" s="21">
        <v>240</v>
      </c>
      <c r="R11" s="22">
        <f t="shared" si="3"/>
        <v>0</v>
      </c>
      <c r="S11" s="23">
        <f t="shared" si="4"/>
        <v>7.56</v>
      </c>
      <c r="T11" s="48"/>
      <c r="U11" s="52">
        <v>119</v>
      </c>
      <c r="V11" s="52">
        <f t="shared" si="5"/>
        <v>6.4260000000000002</v>
      </c>
      <c r="W11" s="52">
        <f t="shared" si="6"/>
        <v>0</v>
      </c>
      <c r="X11" s="43"/>
      <c r="Y11" s="43"/>
    </row>
    <row r="12" spans="1:25" x14ac:dyDescent="0.25">
      <c r="A12" s="24" t="s">
        <v>84</v>
      </c>
      <c r="B12" s="16" t="s">
        <v>53</v>
      </c>
      <c r="C12" s="25">
        <v>5.9999999999999995E-4</v>
      </c>
      <c r="D12" s="26"/>
      <c r="E12" s="26"/>
      <c r="F12" s="27"/>
      <c r="G12" s="25"/>
      <c r="H12" s="26">
        <v>1E-3</v>
      </c>
      <c r="I12" s="26">
        <v>1E-3</v>
      </c>
      <c r="J12" s="26">
        <v>1E-3</v>
      </c>
      <c r="K12" s="26"/>
      <c r="L12" s="27"/>
      <c r="M12" s="20">
        <f t="shared" si="0"/>
        <v>5.9999999999999995E-4</v>
      </c>
      <c r="N12" s="21">
        <v>140</v>
      </c>
      <c r="O12" s="22">
        <f t="shared" si="1"/>
        <v>8.3999999999999991E-2</v>
      </c>
      <c r="P12" s="20">
        <f t="shared" si="2"/>
        <v>3.0000000000000001E-3</v>
      </c>
      <c r="Q12" s="21">
        <v>240</v>
      </c>
      <c r="R12" s="22">
        <f t="shared" si="3"/>
        <v>0.72</v>
      </c>
      <c r="S12" s="23">
        <f t="shared" si="4"/>
        <v>0.80399999999999994</v>
      </c>
      <c r="T12" s="48"/>
      <c r="U12" s="52">
        <v>19</v>
      </c>
      <c r="V12" s="52">
        <f t="shared" si="5"/>
        <v>1.1399999999999999E-2</v>
      </c>
      <c r="W12" s="52">
        <f t="shared" si="6"/>
        <v>5.7000000000000002E-2</v>
      </c>
      <c r="X12" s="43"/>
      <c r="Y12" s="43"/>
    </row>
    <row r="13" spans="1:25" x14ac:dyDescent="0.25">
      <c r="A13" s="24" t="s">
        <v>99</v>
      </c>
      <c r="B13" s="16" t="s">
        <v>53</v>
      </c>
      <c r="C13" s="25"/>
      <c r="D13" s="26">
        <v>0.1</v>
      </c>
      <c r="E13" s="26"/>
      <c r="F13" s="27"/>
      <c r="G13" s="25"/>
      <c r="H13" s="26"/>
      <c r="I13" s="26"/>
      <c r="J13" s="26"/>
      <c r="K13" s="26"/>
      <c r="L13" s="27"/>
      <c r="M13" s="20">
        <f t="shared" si="0"/>
        <v>0.1</v>
      </c>
      <c r="N13" s="21">
        <v>140</v>
      </c>
      <c r="O13" s="22">
        <f t="shared" si="1"/>
        <v>14</v>
      </c>
      <c r="P13" s="20">
        <f t="shared" si="2"/>
        <v>0</v>
      </c>
      <c r="Q13" s="21">
        <v>240</v>
      </c>
      <c r="R13" s="22">
        <f t="shared" si="3"/>
        <v>0</v>
      </c>
      <c r="S13" s="23">
        <f t="shared" si="4"/>
        <v>14</v>
      </c>
      <c r="T13" s="48"/>
      <c r="U13" s="52">
        <v>145</v>
      </c>
      <c r="V13" s="52">
        <f t="shared" si="5"/>
        <v>14.5</v>
      </c>
      <c r="W13" s="52">
        <f t="shared" si="6"/>
        <v>0</v>
      </c>
      <c r="X13" s="43"/>
      <c r="Y13" s="43"/>
    </row>
    <row r="14" spans="1:25" x14ac:dyDescent="0.25">
      <c r="A14" s="24" t="s">
        <v>100</v>
      </c>
      <c r="B14" s="16" t="s">
        <v>53</v>
      </c>
      <c r="C14" s="25"/>
      <c r="D14" s="26"/>
      <c r="E14" s="26">
        <v>2E-3</v>
      </c>
      <c r="F14" s="27"/>
      <c r="G14" s="25"/>
      <c r="H14" s="26"/>
      <c r="I14" s="26"/>
      <c r="J14" s="26"/>
      <c r="K14" s="26"/>
      <c r="L14" s="27"/>
      <c r="M14" s="20">
        <f t="shared" si="0"/>
        <v>2E-3</v>
      </c>
      <c r="N14" s="21">
        <v>140</v>
      </c>
      <c r="O14" s="22">
        <f t="shared" si="1"/>
        <v>0.28000000000000003</v>
      </c>
      <c r="P14" s="20">
        <f t="shared" si="2"/>
        <v>0</v>
      </c>
      <c r="Q14" s="21">
        <v>240</v>
      </c>
      <c r="R14" s="22">
        <f t="shared" si="3"/>
        <v>0</v>
      </c>
      <c r="S14" s="23">
        <f t="shared" si="4"/>
        <v>0.28000000000000003</v>
      </c>
      <c r="T14" s="48"/>
      <c r="U14" s="52">
        <v>348</v>
      </c>
      <c r="V14" s="52">
        <f t="shared" si="5"/>
        <v>0.69600000000000006</v>
      </c>
      <c r="W14" s="52">
        <f t="shared" si="6"/>
        <v>0</v>
      </c>
      <c r="X14" s="43"/>
      <c r="Y14" s="43"/>
    </row>
    <row r="15" spans="1:25" x14ac:dyDescent="0.25">
      <c r="A15" s="24" t="s">
        <v>75</v>
      </c>
      <c r="B15" s="16" t="s">
        <v>53</v>
      </c>
      <c r="C15" s="28"/>
      <c r="D15" s="29"/>
      <c r="E15" s="26">
        <v>1.4999999999999999E-2</v>
      </c>
      <c r="F15" s="27">
        <v>0.02</v>
      </c>
      <c r="G15" s="25"/>
      <c r="H15" s="26">
        <v>2.5000000000000001E-3</v>
      </c>
      <c r="I15" s="26"/>
      <c r="J15" s="26"/>
      <c r="K15" s="26"/>
      <c r="L15" s="27"/>
      <c r="M15" s="20">
        <f t="shared" si="0"/>
        <v>3.5000000000000003E-2</v>
      </c>
      <c r="N15" s="21">
        <v>140</v>
      </c>
      <c r="O15" s="22">
        <f t="shared" si="1"/>
        <v>4.9000000000000004</v>
      </c>
      <c r="P15" s="20">
        <f t="shared" si="2"/>
        <v>2.5000000000000001E-3</v>
      </c>
      <c r="Q15" s="21">
        <v>240</v>
      </c>
      <c r="R15" s="22">
        <f t="shared" si="3"/>
        <v>0.6</v>
      </c>
      <c r="S15" s="23">
        <f t="shared" si="4"/>
        <v>5.5</v>
      </c>
      <c r="T15" s="48"/>
      <c r="U15" s="52">
        <v>85</v>
      </c>
      <c r="V15" s="52">
        <f t="shared" si="5"/>
        <v>2.9750000000000001</v>
      </c>
      <c r="W15" s="52">
        <f t="shared" si="6"/>
        <v>0.21249999999999999</v>
      </c>
      <c r="X15" s="43"/>
      <c r="Y15" s="43"/>
    </row>
    <row r="16" spans="1:25" x14ac:dyDescent="0.25">
      <c r="A16" s="24" t="s">
        <v>101</v>
      </c>
      <c r="B16" s="16" t="s">
        <v>53</v>
      </c>
      <c r="C16" s="28"/>
      <c r="D16" s="26"/>
      <c r="E16" s="26"/>
      <c r="F16" s="27">
        <v>0.13600000000000001</v>
      </c>
      <c r="G16" s="25">
        <v>3.2099999999999997E-2</v>
      </c>
      <c r="H16" s="26"/>
      <c r="I16" s="26"/>
      <c r="J16" s="26"/>
      <c r="K16" s="26"/>
      <c r="L16" s="27"/>
      <c r="M16" s="20">
        <f t="shared" si="0"/>
        <v>0.13600000000000001</v>
      </c>
      <c r="N16" s="21">
        <v>140</v>
      </c>
      <c r="O16" s="22">
        <f t="shared" si="1"/>
        <v>19.040000000000003</v>
      </c>
      <c r="P16" s="20">
        <f t="shared" si="2"/>
        <v>3.2099999999999997E-2</v>
      </c>
      <c r="Q16" s="21">
        <v>240</v>
      </c>
      <c r="R16" s="22">
        <f t="shared" si="3"/>
        <v>7.7039999999999988</v>
      </c>
      <c r="S16" s="23">
        <f t="shared" si="4"/>
        <v>26.744</v>
      </c>
      <c r="T16" s="48"/>
      <c r="U16" s="52">
        <v>130</v>
      </c>
      <c r="V16" s="52">
        <f t="shared" si="5"/>
        <v>17.68</v>
      </c>
      <c r="W16" s="52">
        <f t="shared" si="6"/>
        <v>4.1729999999999992</v>
      </c>
      <c r="X16" s="43"/>
      <c r="Y16" s="43"/>
    </row>
    <row r="17" spans="1:25" x14ac:dyDescent="0.25">
      <c r="A17" s="24" t="s">
        <v>102</v>
      </c>
      <c r="B17" s="16" t="s">
        <v>53</v>
      </c>
      <c r="C17" s="28"/>
      <c r="D17" s="26"/>
      <c r="E17" s="26"/>
      <c r="F17" s="27">
        <v>4.1000000000000002E-2</v>
      </c>
      <c r="G17" s="25"/>
      <c r="H17" s="26"/>
      <c r="I17" s="26"/>
      <c r="J17" s="26"/>
      <c r="K17" s="26"/>
      <c r="L17" s="27"/>
      <c r="M17" s="20">
        <f t="shared" si="0"/>
        <v>4.1000000000000002E-2</v>
      </c>
      <c r="N17" s="21">
        <v>140</v>
      </c>
      <c r="O17" s="22">
        <f t="shared" si="1"/>
        <v>5.74</v>
      </c>
      <c r="P17" s="20">
        <f t="shared" si="2"/>
        <v>0</v>
      </c>
      <c r="Q17" s="21">
        <v>240</v>
      </c>
      <c r="R17" s="22">
        <f t="shared" si="3"/>
        <v>0</v>
      </c>
      <c r="S17" s="23">
        <f t="shared" si="4"/>
        <v>5.74</v>
      </c>
      <c r="T17" s="48"/>
      <c r="U17" s="52">
        <v>300</v>
      </c>
      <c r="V17" s="52">
        <f t="shared" si="5"/>
        <v>12.3</v>
      </c>
      <c r="W17" s="52">
        <f t="shared" si="6"/>
        <v>0</v>
      </c>
      <c r="X17" s="43"/>
      <c r="Y17" s="43"/>
    </row>
    <row r="18" spans="1:25" x14ac:dyDescent="0.25">
      <c r="A18" s="24" t="s">
        <v>95</v>
      </c>
      <c r="B18" s="16" t="s">
        <v>53</v>
      </c>
      <c r="C18" s="28"/>
      <c r="D18" s="26"/>
      <c r="E18" s="26"/>
      <c r="F18" s="27">
        <v>0.04</v>
      </c>
      <c r="G18" s="25"/>
      <c r="H18" s="26"/>
      <c r="I18" s="26"/>
      <c r="J18" s="26"/>
      <c r="K18" s="26"/>
      <c r="L18" s="27">
        <v>0.03</v>
      </c>
      <c r="M18" s="20">
        <f t="shared" si="0"/>
        <v>0.04</v>
      </c>
      <c r="N18" s="21">
        <v>140</v>
      </c>
      <c r="O18" s="22">
        <f t="shared" si="1"/>
        <v>5.6000000000000005</v>
      </c>
      <c r="P18" s="20">
        <f t="shared" si="2"/>
        <v>0.03</v>
      </c>
      <c r="Q18" s="21">
        <v>240</v>
      </c>
      <c r="R18" s="22">
        <f t="shared" si="3"/>
        <v>7.1999999999999993</v>
      </c>
      <c r="S18" s="23">
        <f t="shared" si="4"/>
        <v>12.8</v>
      </c>
      <c r="T18" s="48"/>
      <c r="U18" s="52">
        <v>48.7</v>
      </c>
      <c r="V18" s="52">
        <f t="shared" si="5"/>
        <v>1.9480000000000002</v>
      </c>
      <c r="W18" s="52">
        <f t="shared" si="6"/>
        <v>1.4610000000000001</v>
      </c>
      <c r="X18" s="43"/>
      <c r="Y18" s="43"/>
    </row>
    <row r="19" spans="1:25" x14ac:dyDescent="0.25">
      <c r="A19" s="24" t="s">
        <v>103</v>
      </c>
      <c r="B19" s="16" t="s">
        <v>53</v>
      </c>
      <c r="C19" s="28"/>
      <c r="D19" s="26"/>
      <c r="E19" s="26"/>
      <c r="F19" s="27"/>
      <c r="G19" s="25">
        <v>6.4699999999999994E-2</v>
      </c>
      <c r="H19" s="26"/>
      <c r="I19" s="26"/>
      <c r="J19" s="26"/>
      <c r="K19" s="26"/>
      <c r="L19" s="27"/>
      <c r="M19" s="20">
        <f t="shared" si="0"/>
        <v>0</v>
      </c>
      <c r="N19" s="21">
        <v>140</v>
      </c>
      <c r="O19" s="22">
        <f t="shared" si="1"/>
        <v>0</v>
      </c>
      <c r="P19" s="20">
        <f t="shared" si="2"/>
        <v>6.4699999999999994E-2</v>
      </c>
      <c r="Q19" s="21">
        <v>240</v>
      </c>
      <c r="R19" s="22">
        <f t="shared" si="3"/>
        <v>15.527999999999999</v>
      </c>
      <c r="S19" s="23">
        <f t="shared" si="4"/>
        <v>15.527999999999999</v>
      </c>
      <c r="T19" s="48"/>
      <c r="U19" s="52">
        <v>250</v>
      </c>
      <c r="V19" s="52">
        <f t="shared" si="5"/>
        <v>0</v>
      </c>
      <c r="W19" s="52">
        <f t="shared" si="6"/>
        <v>16.174999999999997</v>
      </c>
      <c r="X19" s="43"/>
      <c r="Y19" s="43"/>
    </row>
    <row r="20" spans="1:25" x14ac:dyDescent="0.25">
      <c r="A20" s="24" t="s">
        <v>104</v>
      </c>
      <c r="B20" s="16" t="s">
        <v>53</v>
      </c>
      <c r="C20" s="28"/>
      <c r="D20" s="26"/>
      <c r="E20" s="26"/>
      <c r="F20" s="27"/>
      <c r="G20" s="25">
        <v>1.9599999999999999E-2</v>
      </c>
      <c r="H20" s="26"/>
      <c r="I20" s="26"/>
      <c r="J20" s="26"/>
      <c r="K20" s="26"/>
      <c r="L20" s="27"/>
      <c r="M20" s="20">
        <f t="shared" si="0"/>
        <v>0</v>
      </c>
      <c r="N20" s="21">
        <v>140</v>
      </c>
      <c r="O20" s="22">
        <f t="shared" si="1"/>
        <v>0</v>
      </c>
      <c r="P20" s="20">
        <f t="shared" si="2"/>
        <v>1.9599999999999999E-2</v>
      </c>
      <c r="Q20" s="21">
        <v>240</v>
      </c>
      <c r="R20" s="22">
        <f t="shared" si="3"/>
        <v>4.7039999999999997</v>
      </c>
      <c r="S20" s="23">
        <f t="shared" si="4"/>
        <v>4.7039999999999997</v>
      </c>
      <c r="T20" s="48"/>
      <c r="U20" s="52">
        <v>107</v>
      </c>
      <c r="V20" s="52">
        <f t="shared" si="5"/>
        <v>0</v>
      </c>
      <c r="W20" s="52">
        <f t="shared" si="6"/>
        <v>2.0972</v>
      </c>
      <c r="X20" s="43"/>
      <c r="Y20" s="43"/>
    </row>
    <row r="21" spans="1:25" x14ac:dyDescent="0.25">
      <c r="A21" s="24" t="s">
        <v>105</v>
      </c>
      <c r="B21" s="16" t="s">
        <v>53</v>
      </c>
      <c r="C21" s="28"/>
      <c r="D21" s="26"/>
      <c r="E21" s="26"/>
      <c r="F21" s="27"/>
      <c r="G21" s="25">
        <v>6.0000000000000001E-3</v>
      </c>
      <c r="H21" s="26">
        <v>1.2E-2</v>
      </c>
      <c r="I21" s="26"/>
      <c r="J21" s="26">
        <v>3.5000000000000003E-2</v>
      </c>
      <c r="K21" s="26"/>
      <c r="L21" s="27"/>
      <c r="M21" s="20">
        <f t="shared" si="0"/>
        <v>0</v>
      </c>
      <c r="N21" s="21">
        <v>140</v>
      </c>
      <c r="O21" s="22">
        <f t="shared" si="1"/>
        <v>0</v>
      </c>
      <c r="P21" s="20">
        <f t="shared" si="2"/>
        <v>5.3000000000000005E-2</v>
      </c>
      <c r="Q21" s="21">
        <v>240</v>
      </c>
      <c r="R21" s="22">
        <f t="shared" si="3"/>
        <v>12.72</v>
      </c>
      <c r="S21" s="23">
        <f t="shared" si="4"/>
        <v>12.72</v>
      </c>
      <c r="T21" s="48"/>
      <c r="U21" s="52">
        <v>37</v>
      </c>
      <c r="V21" s="52">
        <f t="shared" si="5"/>
        <v>0</v>
      </c>
      <c r="W21" s="52">
        <f t="shared" si="6"/>
        <v>1.9610000000000003</v>
      </c>
      <c r="X21" s="43"/>
      <c r="Y21" s="43"/>
    </row>
    <row r="22" spans="1:25" x14ac:dyDescent="0.25">
      <c r="A22" s="24" t="s">
        <v>83</v>
      </c>
      <c r="B22" s="16" t="s">
        <v>53</v>
      </c>
      <c r="C22" s="28"/>
      <c r="D22" s="26"/>
      <c r="E22" s="26"/>
      <c r="F22" s="27"/>
      <c r="G22" s="25">
        <v>6.0000000000000001E-3</v>
      </c>
      <c r="H22" s="26">
        <v>5.0000000000000001E-3</v>
      </c>
      <c r="I22" s="26"/>
      <c r="J22" s="26">
        <v>0.01</v>
      </c>
      <c r="K22" s="26"/>
      <c r="L22" s="27"/>
      <c r="M22" s="20">
        <f t="shared" si="0"/>
        <v>0</v>
      </c>
      <c r="N22" s="21">
        <v>140</v>
      </c>
      <c r="O22" s="22">
        <f t="shared" si="1"/>
        <v>0</v>
      </c>
      <c r="P22" s="20">
        <f t="shared" si="2"/>
        <v>2.0999999999999998E-2</v>
      </c>
      <c r="Q22" s="21">
        <v>240</v>
      </c>
      <c r="R22" s="22">
        <f t="shared" si="3"/>
        <v>5.0399999999999991</v>
      </c>
      <c r="S22" s="23">
        <f t="shared" si="4"/>
        <v>5.0399999999999991</v>
      </c>
      <c r="T22" s="48"/>
      <c r="U22" s="52">
        <v>158</v>
      </c>
      <c r="V22" s="52">
        <f t="shared" si="5"/>
        <v>0</v>
      </c>
      <c r="W22" s="52">
        <f t="shared" si="6"/>
        <v>3.3179999999999996</v>
      </c>
      <c r="X22" s="43"/>
      <c r="Y22" s="43"/>
    </row>
    <row r="23" spans="1:25" x14ac:dyDescent="0.25">
      <c r="A23" s="24" t="s">
        <v>106</v>
      </c>
      <c r="B23" s="16" t="s">
        <v>53</v>
      </c>
      <c r="C23" s="28"/>
      <c r="D23" s="26"/>
      <c r="E23" s="26"/>
      <c r="F23" s="27"/>
      <c r="G23" s="30"/>
      <c r="H23" s="26">
        <v>0.05</v>
      </c>
      <c r="I23" s="26"/>
      <c r="J23" s="26"/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0.05</v>
      </c>
      <c r="Q23" s="21">
        <v>240</v>
      </c>
      <c r="R23" s="22">
        <f t="shared" si="3"/>
        <v>12</v>
      </c>
      <c r="S23" s="23">
        <f t="shared" si="4"/>
        <v>12</v>
      </c>
      <c r="T23" s="48"/>
      <c r="U23" s="52">
        <v>37</v>
      </c>
      <c r="V23" s="52">
        <f t="shared" si="5"/>
        <v>0</v>
      </c>
      <c r="W23" s="52">
        <f t="shared" si="6"/>
        <v>1.85</v>
      </c>
      <c r="X23" s="43"/>
      <c r="Y23" s="43"/>
    </row>
    <row r="24" spans="1:25" x14ac:dyDescent="0.25">
      <c r="A24" s="24" t="s">
        <v>81</v>
      </c>
      <c r="B24" s="16" t="s">
        <v>53</v>
      </c>
      <c r="C24" s="28"/>
      <c r="D24" s="26"/>
      <c r="E24" s="26"/>
      <c r="F24" s="27"/>
      <c r="G24" s="25"/>
      <c r="H24" s="26">
        <v>3.7499999999999999E-2</v>
      </c>
      <c r="I24" s="26"/>
      <c r="J24" s="26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3.7499999999999999E-2</v>
      </c>
      <c r="Q24" s="21">
        <v>240</v>
      </c>
      <c r="R24" s="22">
        <f t="shared" si="3"/>
        <v>9</v>
      </c>
      <c r="S24" s="23">
        <f t="shared" si="4"/>
        <v>9</v>
      </c>
      <c r="T24" s="48"/>
      <c r="U24" s="52">
        <v>40</v>
      </c>
      <c r="V24" s="52">
        <f t="shared" si="5"/>
        <v>0</v>
      </c>
      <c r="W24" s="52">
        <f t="shared" si="6"/>
        <v>1.5</v>
      </c>
      <c r="X24" s="43"/>
      <c r="Y24" s="43"/>
    </row>
    <row r="25" spans="1:25" x14ac:dyDescent="0.25">
      <c r="A25" s="24" t="s">
        <v>86</v>
      </c>
      <c r="B25" s="16" t="s">
        <v>53</v>
      </c>
      <c r="C25" s="28"/>
      <c r="D25" s="26"/>
      <c r="E25" s="26"/>
      <c r="F25" s="27"/>
      <c r="G25" s="25"/>
      <c r="H25" s="26">
        <v>2.6800000000000001E-2</v>
      </c>
      <c r="I25" s="26">
        <v>0.2006</v>
      </c>
      <c r="J25" s="26"/>
      <c r="K25" s="26"/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0.22739999999999999</v>
      </c>
      <c r="Q25" s="21">
        <v>240</v>
      </c>
      <c r="R25" s="22">
        <f t="shared" si="3"/>
        <v>54.576000000000001</v>
      </c>
      <c r="S25" s="23">
        <f t="shared" si="4"/>
        <v>54.576000000000001</v>
      </c>
      <c r="T25" s="48"/>
      <c r="U25" s="52">
        <v>39</v>
      </c>
      <c r="V25" s="52">
        <f t="shared" si="5"/>
        <v>0</v>
      </c>
      <c r="W25" s="52">
        <f t="shared" si="6"/>
        <v>8.8685999999999989</v>
      </c>
      <c r="X25" s="43"/>
      <c r="Y25" s="43"/>
    </row>
    <row r="26" spans="1:25" x14ac:dyDescent="0.25">
      <c r="A26" s="24" t="s">
        <v>82</v>
      </c>
      <c r="B26" s="16" t="s">
        <v>53</v>
      </c>
      <c r="C26" s="28"/>
      <c r="D26" s="26"/>
      <c r="E26" s="26"/>
      <c r="F26" s="27"/>
      <c r="G26" s="25"/>
      <c r="H26" s="26">
        <v>1.2500000000000001E-2</v>
      </c>
      <c r="I26" s="26"/>
      <c r="J26" s="26"/>
      <c r="K26" s="26"/>
      <c r="L26" s="27"/>
      <c r="M26" s="20">
        <f t="shared" si="0"/>
        <v>0</v>
      </c>
      <c r="N26" s="21">
        <v>140</v>
      </c>
      <c r="O26" s="22">
        <f t="shared" si="1"/>
        <v>0</v>
      </c>
      <c r="P26" s="20">
        <f t="shared" si="2"/>
        <v>1.2500000000000001E-2</v>
      </c>
      <c r="Q26" s="21">
        <v>240</v>
      </c>
      <c r="R26" s="22">
        <f t="shared" si="3"/>
        <v>3</v>
      </c>
      <c r="S26" s="23">
        <f t="shared" si="4"/>
        <v>3</v>
      </c>
      <c r="T26" s="48"/>
      <c r="U26" s="52">
        <v>37</v>
      </c>
      <c r="V26" s="52">
        <f t="shared" si="5"/>
        <v>0</v>
      </c>
      <c r="W26" s="52">
        <f t="shared" si="6"/>
        <v>0.46250000000000002</v>
      </c>
      <c r="X26" s="43"/>
      <c r="Y26" s="43"/>
    </row>
    <row r="27" spans="1:25" x14ac:dyDescent="0.25">
      <c r="A27" s="24" t="s">
        <v>107</v>
      </c>
      <c r="B27" s="16" t="s">
        <v>53</v>
      </c>
      <c r="C27" s="28"/>
      <c r="D27" s="26"/>
      <c r="E27" s="26"/>
      <c r="F27" s="27"/>
      <c r="G27" s="25"/>
      <c r="H27" s="26">
        <v>2.5000000000000001E-3</v>
      </c>
      <c r="I27" s="26"/>
      <c r="J27" s="26"/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2.5000000000000001E-3</v>
      </c>
      <c r="Q27" s="21">
        <v>240</v>
      </c>
      <c r="R27" s="22">
        <f t="shared" si="3"/>
        <v>0.6</v>
      </c>
      <c r="S27" s="23">
        <f t="shared" si="4"/>
        <v>0.6</v>
      </c>
      <c r="T27" s="48"/>
      <c r="U27" s="52">
        <v>435</v>
      </c>
      <c r="V27" s="52">
        <f t="shared" si="5"/>
        <v>0</v>
      </c>
      <c r="W27" s="52">
        <f t="shared" si="6"/>
        <v>1.0875000000000001</v>
      </c>
      <c r="X27" s="43"/>
      <c r="Y27" s="43"/>
    </row>
    <row r="28" spans="1:25" x14ac:dyDescent="0.25">
      <c r="A28" s="24" t="s">
        <v>132</v>
      </c>
      <c r="B28" s="16" t="s">
        <v>53</v>
      </c>
      <c r="C28" s="28"/>
      <c r="D28" s="26"/>
      <c r="E28" s="26"/>
      <c r="F28" s="27"/>
      <c r="G28" s="25"/>
      <c r="H28" s="26">
        <v>7.4999999999999997E-3</v>
      </c>
      <c r="I28" s="26"/>
      <c r="J28" s="26">
        <v>8.3000000000000001E-3</v>
      </c>
      <c r="K28" s="26"/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1.5800000000000002E-2</v>
      </c>
      <c r="Q28" s="21">
        <v>240</v>
      </c>
      <c r="R28" s="22">
        <f t="shared" si="3"/>
        <v>3.7920000000000003</v>
      </c>
      <c r="S28" s="23">
        <f t="shared" si="4"/>
        <v>3.7920000000000003</v>
      </c>
      <c r="T28" s="48"/>
      <c r="U28" s="52">
        <v>486</v>
      </c>
      <c r="V28" s="52">
        <f t="shared" si="5"/>
        <v>0</v>
      </c>
      <c r="W28" s="52">
        <f t="shared" si="6"/>
        <v>7.6788000000000007</v>
      </c>
      <c r="X28" s="43"/>
      <c r="Y28" s="43"/>
    </row>
    <row r="29" spans="1:25" x14ac:dyDescent="0.25">
      <c r="A29" s="24" t="s">
        <v>191</v>
      </c>
      <c r="B29" s="16" t="s">
        <v>53</v>
      </c>
      <c r="C29" s="28"/>
      <c r="D29" s="26"/>
      <c r="E29" s="26"/>
      <c r="F29" s="27"/>
      <c r="G29" s="25"/>
      <c r="H29" s="26"/>
      <c r="I29" s="26"/>
      <c r="J29" s="26">
        <v>8.6699999999999999E-2</v>
      </c>
      <c r="K29" s="26"/>
      <c r="L29" s="27"/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8.6699999999999999E-2</v>
      </c>
      <c r="Q29" s="21">
        <v>240</v>
      </c>
      <c r="R29" s="22">
        <f t="shared" si="3"/>
        <v>20.808</v>
      </c>
      <c r="S29" s="23">
        <f t="shared" si="4"/>
        <v>20.808</v>
      </c>
      <c r="T29" s="48"/>
      <c r="U29" s="52">
        <v>377.13</v>
      </c>
      <c r="V29" s="52">
        <f t="shared" si="5"/>
        <v>0</v>
      </c>
      <c r="W29" s="52">
        <f t="shared" si="6"/>
        <v>32.697170999999997</v>
      </c>
      <c r="X29" s="43"/>
      <c r="Y29" s="43"/>
    </row>
    <row r="30" spans="1:25" x14ac:dyDescent="0.25">
      <c r="A30" s="24" t="s">
        <v>90</v>
      </c>
      <c r="B30" s="16" t="s">
        <v>53</v>
      </c>
      <c r="C30" s="28"/>
      <c r="D30" s="26"/>
      <c r="E30" s="26"/>
      <c r="F30" s="27"/>
      <c r="G30" s="25"/>
      <c r="H30" s="26"/>
      <c r="I30" s="26"/>
      <c r="J30" s="26"/>
      <c r="K30" s="26"/>
      <c r="L30" s="27">
        <v>0.05</v>
      </c>
      <c r="M30" s="20">
        <f t="shared" si="0"/>
        <v>0</v>
      </c>
      <c r="N30" s="21">
        <v>140</v>
      </c>
      <c r="O30" s="22">
        <f t="shared" si="1"/>
        <v>0</v>
      </c>
      <c r="P30" s="20">
        <f t="shared" si="2"/>
        <v>0.05</v>
      </c>
      <c r="Q30" s="21">
        <v>240</v>
      </c>
      <c r="R30" s="22">
        <f t="shared" si="3"/>
        <v>12</v>
      </c>
      <c r="S30" s="23">
        <f t="shared" si="4"/>
        <v>12</v>
      </c>
      <c r="T30" s="48"/>
      <c r="U30" s="52">
        <v>67.349999999999994</v>
      </c>
      <c r="V30" s="52">
        <f t="shared" si="5"/>
        <v>0</v>
      </c>
      <c r="W30" s="52">
        <f t="shared" si="6"/>
        <v>3.3674999999999997</v>
      </c>
      <c r="X30" s="43"/>
      <c r="Y30" s="43"/>
    </row>
    <row r="31" spans="1:25" x14ac:dyDescent="0.25">
      <c r="A31" s="24" t="s">
        <v>108</v>
      </c>
      <c r="B31" s="16" t="s">
        <v>53</v>
      </c>
      <c r="C31" s="28"/>
      <c r="D31" s="26"/>
      <c r="E31" s="26"/>
      <c r="F31" s="27"/>
      <c r="G31" s="25"/>
      <c r="H31" s="26"/>
      <c r="I31" s="26"/>
      <c r="J31" s="26"/>
      <c r="K31" s="26">
        <v>0.2</v>
      </c>
      <c r="L31" s="27"/>
      <c r="M31" s="20">
        <f t="shared" si="0"/>
        <v>0</v>
      </c>
      <c r="N31" s="21">
        <v>140</v>
      </c>
      <c r="O31" s="22">
        <f t="shared" si="1"/>
        <v>0</v>
      </c>
      <c r="P31" s="20">
        <f t="shared" si="2"/>
        <v>0.2</v>
      </c>
      <c r="Q31" s="21">
        <v>240</v>
      </c>
      <c r="R31" s="22">
        <f t="shared" si="3"/>
        <v>48</v>
      </c>
      <c r="S31" s="23">
        <f t="shared" si="4"/>
        <v>48</v>
      </c>
      <c r="T31" s="48"/>
      <c r="U31" s="52">
        <v>52</v>
      </c>
      <c r="V31" s="52">
        <f t="shared" si="5"/>
        <v>0</v>
      </c>
      <c r="W31" s="52">
        <f t="shared" si="6"/>
        <v>10.4</v>
      </c>
      <c r="X31" s="43"/>
      <c r="Y31" s="43"/>
    </row>
    <row r="32" spans="1:25" x14ac:dyDescent="0.25">
      <c r="A32" s="24" t="s">
        <v>129</v>
      </c>
      <c r="B32" s="16" t="s">
        <v>53</v>
      </c>
      <c r="C32" s="28"/>
      <c r="D32" s="26"/>
      <c r="E32" s="26"/>
      <c r="F32" s="27"/>
      <c r="G32" s="25"/>
      <c r="H32" s="26">
        <v>6.9999999999999999E-4</v>
      </c>
      <c r="I32" s="26"/>
      <c r="J32" s="26"/>
      <c r="K32" s="26"/>
      <c r="L32" s="27"/>
      <c r="M32" s="20">
        <f t="shared" si="0"/>
        <v>0</v>
      </c>
      <c r="N32" s="21">
        <v>140</v>
      </c>
      <c r="O32" s="22">
        <f t="shared" si="1"/>
        <v>0</v>
      </c>
      <c r="P32" s="20">
        <f t="shared" si="2"/>
        <v>6.9999999999999999E-4</v>
      </c>
      <c r="Q32" s="21">
        <v>240</v>
      </c>
      <c r="R32" s="22">
        <f t="shared" si="3"/>
        <v>0.16800000000000001</v>
      </c>
      <c r="S32" s="23">
        <f t="shared" si="4"/>
        <v>0.16800000000000001</v>
      </c>
      <c r="T32" s="48"/>
      <c r="U32" s="52">
        <v>310</v>
      </c>
      <c r="V32" s="52">
        <f t="shared" si="5"/>
        <v>0</v>
      </c>
      <c r="W32" s="52">
        <f t="shared" si="6"/>
        <v>0.217</v>
      </c>
      <c r="X32" s="43"/>
      <c r="Y32" s="43"/>
    </row>
    <row r="33" spans="1:25" x14ac:dyDescent="0.25">
      <c r="A33" s="24" t="s">
        <v>73</v>
      </c>
      <c r="B33" s="16" t="s">
        <v>53</v>
      </c>
      <c r="C33" s="25"/>
      <c r="D33" s="26"/>
      <c r="E33" s="26"/>
      <c r="F33" s="27"/>
      <c r="G33" s="25"/>
      <c r="H33" s="26"/>
      <c r="I33" s="26"/>
      <c r="J33" s="26">
        <v>8.3000000000000001E-3</v>
      </c>
      <c r="K33" s="26"/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8.3000000000000001E-3</v>
      </c>
      <c r="Q33" s="21">
        <v>240</v>
      </c>
      <c r="R33" s="22">
        <f t="shared" si="3"/>
        <v>1.992</v>
      </c>
      <c r="S33" s="23">
        <f t="shared" si="4"/>
        <v>1.992</v>
      </c>
      <c r="T33" s="48"/>
      <c r="U33" s="52"/>
      <c r="V33" s="52"/>
      <c r="W33" s="52"/>
      <c r="X33" s="43"/>
      <c r="Y33" s="43"/>
    </row>
    <row r="34" spans="1:25" x14ac:dyDescent="0.25">
      <c r="A34" s="24" t="s">
        <v>91</v>
      </c>
      <c r="B34" s="16" t="s">
        <v>53</v>
      </c>
      <c r="C34" s="25"/>
      <c r="D34" s="26"/>
      <c r="E34" s="26"/>
      <c r="F34" s="27"/>
      <c r="G34" s="25"/>
      <c r="H34" s="26"/>
      <c r="I34" s="26"/>
      <c r="J34" s="26">
        <v>1.29E-2</v>
      </c>
      <c r="K34" s="26"/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1.29E-2</v>
      </c>
      <c r="Q34" s="21">
        <v>240</v>
      </c>
      <c r="R34" s="22">
        <f t="shared" si="3"/>
        <v>3.0960000000000001</v>
      </c>
      <c r="S34" s="23">
        <f t="shared" si="4"/>
        <v>3.0960000000000001</v>
      </c>
      <c r="T34" s="48"/>
      <c r="U34" s="52"/>
      <c r="V34" s="53">
        <f>SUM(V8:V33)</f>
        <v>69.395519999999991</v>
      </c>
      <c r="W34" s="53">
        <f>SUM(W8:W33)</f>
        <v>107.96804300000001</v>
      </c>
      <c r="X34" s="43"/>
      <c r="Y34" s="43"/>
    </row>
    <row r="35" spans="1:25" ht="15.75" thickBot="1" x14ac:dyDescent="0.3">
      <c r="A35" s="32" t="s">
        <v>92</v>
      </c>
      <c r="B35" s="45" t="s">
        <v>53</v>
      </c>
      <c r="C35" s="33"/>
      <c r="D35" s="34"/>
      <c r="E35" s="34"/>
      <c r="F35" s="35"/>
      <c r="G35" s="33"/>
      <c r="H35" s="34"/>
      <c r="I35" s="34"/>
      <c r="J35" s="34">
        <v>2.0799999999999999E-2</v>
      </c>
      <c r="K35" s="34"/>
      <c r="L35" s="35"/>
      <c r="M35" s="39">
        <f t="shared" si="0"/>
        <v>0</v>
      </c>
      <c r="N35" s="21">
        <v>140</v>
      </c>
      <c r="O35" s="41">
        <f t="shared" si="1"/>
        <v>0</v>
      </c>
      <c r="P35" s="39">
        <f t="shared" si="2"/>
        <v>2.0799999999999999E-2</v>
      </c>
      <c r="Q35" s="21">
        <v>240</v>
      </c>
      <c r="R35" s="41">
        <f t="shared" si="3"/>
        <v>4.992</v>
      </c>
      <c r="S35" s="42">
        <f t="shared" si="4"/>
        <v>4.992</v>
      </c>
      <c r="T35" s="48"/>
      <c r="U35" s="52"/>
      <c r="V35" s="52"/>
      <c r="W35" s="53">
        <f>V34+W34</f>
        <v>177.363563</v>
      </c>
      <c r="X35" s="43"/>
      <c r="Y35" s="43"/>
    </row>
    <row r="36" spans="1:25" x14ac:dyDescent="0.25">
      <c r="A36" s="4"/>
      <c r="B36" s="4"/>
      <c r="C36" s="4"/>
      <c r="D36" s="4"/>
      <c r="E36" s="116"/>
      <c r="F36" s="116"/>
      <c r="G36" s="116"/>
      <c r="H36" s="116"/>
      <c r="I36" s="4"/>
      <c r="J36" s="4"/>
      <c r="K36" s="4"/>
      <c r="L36" s="4"/>
      <c r="M36" s="4"/>
      <c r="N36" s="4"/>
      <c r="O36" s="4"/>
      <c r="P36" s="4"/>
      <c r="Q36" s="4"/>
      <c r="R36" s="4"/>
      <c r="S36" s="36"/>
      <c r="T36" s="4"/>
    </row>
    <row r="37" spans="1:25" x14ac:dyDescent="0.25">
      <c r="A37" s="4" t="s">
        <v>54</v>
      </c>
      <c r="B37" s="4"/>
      <c r="C37" s="4"/>
      <c r="D37" s="4"/>
      <c r="E37" s="117" t="s">
        <v>55</v>
      </c>
      <c r="F37" s="117"/>
      <c r="G37" s="117"/>
      <c r="H37" s="11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46" spans="1:25" x14ac:dyDescent="0.25">
      <c r="A46" s="56" t="s">
        <v>127</v>
      </c>
      <c r="B46" s="4"/>
      <c r="C46" s="118" t="s">
        <v>34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4"/>
      <c r="N46" s="114"/>
      <c r="O46" s="114"/>
      <c r="P46" s="114"/>
      <c r="Q46" s="4"/>
      <c r="R46" s="4"/>
      <c r="S46" s="4"/>
      <c r="T46" s="4"/>
    </row>
    <row r="47" spans="1:25" x14ac:dyDescent="0.25">
      <c r="A47" s="4"/>
      <c r="B47" s="5"/>
      <c r="C47" s="114" t="s">
        <v>187</v>
      </c>
      <c r="D47" s="114"/>
      <c r="E47" s="114"/>
      <c r="F47" s="114"/>
      <c r="G47" s="114"/>
      <c r="H47" s="114"/>
      <c r="I47" s="114"/>
      <c r="J47" s="114"/>
      <c r="K47" s="114"/>
      <c r="L47" s="4"/>
      <c r="M47" s="114"/>
      <c r="N47" s="114"/>
      <c r="O47" s="114"/>
      <c r="P47" s="114"/>
      <c r="Q47" s="4"/>
      <c r="R47" s="4"/>
      <c r="S47" s="4"/>
      <c r="T47" s="4"/>
    </row>
    <row r="48" spans="1:25" ht="15.75" thickBot="1" x14ac:dyDescent="0.3">
      <c r="A48" s="4"/>
      <c r="B48" s="4"/>
      <c r="C48" s="119" t="s">
        <v>35</v>
      </c>
      <c r="D48" s="119"/>
      <c r="E48" s="119"/>
      <c r="F48" s="119"/>
      <c r="G48" s="119"/>
      <c r="H48" s="119"/>
      <c r="I48" s="119"/>
      <c r="J48" s="119"/>
      <c r="K48" s="4"/>
      <c r="L48" s="4"/>
      <c r="M48" s="114"/>
      <c r="N48" s="114"/>
      <c r="O48" s="114"/>
      <c r="P48" s="114"/>
      <c r="Q48" s="4"/>
      <c r="R48" s="4"/>
      <c r="S48" s="4"/>
      <c r="T48" s="4"/>
    </row>
    <row r="49" spans="1:25" ht="15" customHeight="1" x14ac:dyDescent="0.25">
      <c r="A49" s="99" t="s">
        <v>36</v>
      </c>
      <c r="B49" s="102" t="s">
        <v>37</v>
      </c>
      <c r="C49" s="105" t="s">
        <v>38</v>
      </c>
      <c r="D49" s="106"/>
      <c r="E49" s="106"/>
      <c r="F49" s="107"/>
      <c r="G49" s="105" t="s">
        <v>39</v>
      </c>
      <c r="H49" s="106"/>
      <c r="I49" s="106"/>
      <c r="J49" s="106"/>
      <c r="K49" s="106"/>
      <c r="L49" s="107"/>
      <c r="M49" s="108" t="s">
        <v>40</v>
      </c>
      <c r="N49" s="109"/>
      <c r="O49" s="110"/>
      <c r="P49" s="120" t="s">
        <v>41</v>
      </c>
      <c r="Q49" s="109"/>
      <c r="R49" s="121"/>
      <c r="S49" s="128" t="s">
        <v>42</v>
      </c>
      <c r="T49" s="131" t="s">
        <v>43</v>
      </c>
      <c r="U49" s="43"/>
      <c r="V49" s="43"/>
      <c r="W49" s="43"/>
      <c r="X49" s="43"/>
      <c r="Y49" s="43"/>
    </row>
    <row r="50" spans="1:25" ht="30" customHeight="1" x14ac:dyDescent="0.25">
      <c r="A50" s="100"/>
      <c r="B50" s="103"/>
      <c r="C50" s="134" t="s">
        <v>7</v>
      </c>
      <c r="D50" s="124" t="s">
        <v>8</v>
      </c>
      <c r="E50" s="124" t="s">
        <v>195</v>
      </c>
      <c r="F50" s="126" t="s">
        <v>61</v>
      </c>
      <c r="G50" s="134" t="s">
        <v>62</v>
      </c>
      <c r="H50" s="124" t="s">
        <v>10</v>
      </c>
      <c r="I50" s="124" t="s">
        <v>170</v>
      </c>
      <c r="J50" s="124" t="s">
        <v>189</v>
      </c>
      <c r="K50" s="124" t="s">
        <v>21</v>
      </c>
      <c r="L50" s="126" t="s">
        <v>44</v>
      </c>
      <c r="M50" s="111"/>
      <c r="N50" s="112"/>
      <c r="O50" s="113"/>
      <c r="P50" s="122"/>
      <c r="Q50" s="112"/>
      <c r="R50" s="123"/>
      <c r="S50" s="129"/>
      <c r="T50" s="132"/>
      <c r="U50" s="43"/>
      <c r="V50" s="43"/>
      <c r="W50" s="43"/>
      <c r="X50" s="43"/>
      <c r="Y50" s="43"/>
    </row>
    <row r="51" spans="1:25" ht="41.25" customHeight="1" thickBot="1" x14ac:dyDescent="0.3">
      <c r="A51" s="101"/>
      <c r="B51" s="104"/>
      <c r="C51" s="135"/>
      <c r="D51" s="125"/>
      <c r="E51" s="125"/>
      <c r="F51" s="127"/>
      <c r="G51" s="135"/>
      <c r="H51" s="125"/>
      <c r="I51" s="125"/>
      <c r="J51" s="125"/>
      <c r="K51" s="125"/>
      <c r="L51" s="127"/>
      <c r="M51" s="6" t="s">
        <v>45</v>
      </c>
      <c r="N51" s="2" t="s">
        <v>46</v>
      </c>
      <c r="O51" s="1" t="s">
        <v>47</v>
      </c>
      <c r="P51" s="7" t="s">
        <v>45</v>
      </c>
      <c r="Q51" s="2" t="s">
        <v>46</v>
      </c>
      <c r="R51" s="3" t="s">
        <v>47</v>
      </c>
      <c r="S51" s="130"/>
      <c r="T51" s="133"/>
      <c r="U51" s="68" t="s">
        <v>177</v>
      </c>
      <c r="V51" s="44"/>
      <c r="W51" s="43"/>
      <c r="X51" s="43"/>
      <c r="Y51" s="43"/>
    </row>
    <row r="52" spans="1:25" ht="15.75" thickBot="1" x14ac:dyDescent="0.3">
      <c r="A52" s="8" t="s">
        <v>48</v>
      </c>
      <c r="B52" s="9"/>
      <c r="C52" s="38" t="s">
        <v>57</v>
      </c>
      <c r="D52" s="10" t="s">
        <v>193</v>
      </c>
      <c r="E52" s="10" t="s">
        <v>196</v>
      </c>
      <c r="F52" s="37" t="s">
        <v>194</v>
      </c>
      <c r="G52" s="76" t="s">
        <v>56</v>
      </c>
      <c r="H52" s="77" t="s">
        <v>49</v>
      </c>
      <c r="I52" s="77" t="s">
        <v>51</v>
      </c>
      <c r="J52" s="77" t="s">
        <v>198</v>
      </c>
      <c r="K52" s="77" t="s">
        <v>49</v>
      </c>
      <c r="L52" s="78" t="s">
        <v>199</v>
      </c>
      <c r="M52" s="11"/>
      <c r="N52" s="12"/>
      <c r="O52" s="13"/>
      <c r="P52" s="11"/>
      <c r="Q52" s="12"/>
      <c r="R52" s="13"/>
      <c r="S52" s="14"/>
      <c r="T52" s="47"/>
      <c r="U52" s="51" t="s">
        <v>128</v>
      </c>
      <c r="V52" s="51" t="s">
        <v>0</v>
      </c>
      <c r="W52" s="51" t="s">
        <v>1</v>
      </c>
      <c r="X52" s="43"/>
      <c r="Y52" s="43"/>
    </row>
    <row r="53" spans="1:25" x14ac:dyDescent="0.25">
      <c r="A53" s="15" t="s">
        <v>96</v>
      </c>
      <c r="B53" s="16" t="s">
        <v>97</v>
      </c>
      <c r="C53" s="17">
        <v>0.06</v>
      </c>
      <c r="D53" s="18"/>
      <c r="E53" s="18"/>
      <c r="F53" s="19">
        <v>8.0000000000000002E-3</v>
      </c>
      <c r="G53" s="17"/>
      <c r="H53" s="18"/>
      <c r="I53" s="18"/>
      <c r="J53" s="18"/>
      <c r="K53" s="18"/>
      <c r="L53" s="19"/>
      <c r="M53" s="20">
        <f>C53+D53+E53+F53</f>
        <v>6.8000000000000005E-2</v>
      </c>
      <c r="N53" s="21">
        <v>200</v>
      </c>
      <c r="O53" s="22">
        <f>M53*N53</f>
        <v>13.600000000000001</v>
      </c>
      <c r="P53" s="20">
        <f>G53+H53+I53+J53+K53+L53</f>
        <v>0</v>
      </c>
      <c r="Q53" s="21">
        <v>270</v>
      </c>
      <c r="R53" s="22">
        <f>P53*Q53</f>
        <v>0</v>
      </c>
      <c r="S53" s="23">
        <f>O53+R53</f>
        <v>13.600000000000001</v>
      </c>
      <c r="T53" s="67"/>
      <c r="U53" s="52">
        <v>7.3</v>
      </c>
      <c r="V53" s="52">
        <f>M53*U53</f>
        <v>0.49640000000000001</v>
      </c>
      <c r="W53" s="52">
        <f>P53*U53</f>
        <v>0</v>
      </c>
      <c r="X53" s="43"/>
      <c r="Y53" s="43"/>
    </row>
    <row r="54" spans="1:25" x14ac:dyDescent="0.25">
      <c r="A54" s="24" t="s">
        <v>74</v>
      </c>
      <c r="B54" s="16" t="s">
        <v>53</v>
      </c>
      <c r="C54" s="25">
        <v>0.06</v>
      </c>
      <c r="D54" s="26"/>
      <c r="E54" s="26">
        <v>0.05</v>
      </c>
      <c r="F54" s="27"/>
      <c r="G54" s="25"/>
      <c r="H54" s="26"/>
      <c r="I54" s="26">
        <v>2.7400000000000001E-2</v>
      </c>
      <c r="J54" s="26"/>
      <c r="K54" s="26"/>
      <c r="L54" s="27"/>
      <c r="M54" s="20">
        <f t="shared" ref="M54:M81" si="7">C54+D54+E54+F54</f>
        <v>0.11</v>
      </c>
      <c r="N54" s="21">
        <v>200</v>
      </c>
      <c r="O54" s="22">
        <f t="shared" ref="O54:O81" si="8">M54*N54</f>
        <v>22</v>
      </c>
      <c r="P54" s="20">
        <f t="shared" ref="P54:P81" si="9">G54+H54+I54+J54+K54+L54</f>
        <v>2.7400000000000001E-2</v>
      </c>
      <c r="Q54" s="21">
        <v>270</v>
      </c>
      <c r="R54" s="22">
        <f t="shared" ref="R54:R81" si="10">P54*Q54</f>
        <v>7.3980000000000006</v>
      </c>
      <c r="S54" s="23">
        <f t="shared" ref="S54:S81" si="11">O54+R54</f>
        <v>29.398</v>
      </c>
      <c r="T54" s="67"/>
      <c r="U54" s="52">
        <v>70</v>
      </c>
      <c r="V54" s="52">
        <f t="shared" ref="V54:V78" si="12">M54*U54</f>
        <v>7.7</v>
      </c>
      <c r="W54" s="52">
        <f t="shared" ref="W54:W78" si="13">P54*U54</f>
        <v>1.9180000000000001</v>
      </c>
      <c r="X54" s="43"/>
      <c r="Y54" s="43"/>
    </row>
    <row r="55" spans="1:25" x14ac:dyDescent="0.25">
      <c r="A55" s="24" t="s">
        <v>76</v>
      </c>
      <c r="B55" s="16" t="s">
        <v>53</v>
      </c>
      <c r="C55" s="25">
        <v>5.0000000000000001E-3</v>
      </c>
      <c r="D55" s="26"/>
      <c r="E55" s="26"/>
      <c r="F55" s="27"/>
      <c r="G55" s="25"/>
      <c r="H55" s="26"/>
      <c r="I55" s="26">
        <v>1.3599999999999999E-2</v>
      </c>
      <c r="J55" s="26"/>
      <c r="K55" s="26"/>
      <c r="L55" s="27"/>
      <c r="M55" s="20">
        <f t="shared" si="7"/>
        <v>5.0000000000000001E-3</v>
      </c>
      <c r="N55" s="21">
        <v>200</v>
      </c>
      <c r="O55" s="22">
        <f t="shared" si="8"/>
        <v>1</v>
      </c>
      <c r="P55" s="20">
        <f t="shared" si="9"/>
        <v>1.3599999999999999E-2</v>
      </c>
      <c r="Q55" s="21">
        <v>270</v>
      </c>
      <c r="R55" s="22">
        <f t="shared" si="10"/>
        <v>3.6719999999999997</v>
      </c>
      <c r="S55" s="23">
        <f t="shared" si="11"/>
        <v>4.6719999999999997</v>
      </c>
      <c r="T55" s="67"/>
      <c r="U55" s="52">
        <v>622.52</v>
      </c>
      <c r="V55" s="52">
        <f t="shared" si="12"/>
        <v>3.1126</v>
      </c>
      <c r="W55" s="52">
        <f t="shared" si="13"/>
        <v>8.466272</v>
      </c>
      <c r="X55" s="43"/>
      <c r="Y55" s="43"/>
    </row>
    <row r="56" spans="1:25" x14ac:dyDescent="0.25">
      <c r="A56" s="24" t="s">
        <v>98</v>
      </c>
      <c r="B56" s="16" t="s">
        <v>53</v>
      </c>
      <c r="C56" s="25">
        <v>4.4999999999999998E-2</v>
      </c>
      <c r="D56" s="26"/>
      <c r="E56" s="26"/>
      <c r="F56" s="27"/>
      <c r="G56" s="25"/>
      <c r="H56" s="26"/>
      <c r="I56" s="26"/>
      <c r="J56" s="26"/>
      <c r="K56" s="26"/>
      <c r="L56" s="27"/>
      <c r="M56" s="20">
        <f t="shared" si="7"/>
        <v>4.4999999999999998E-2</v>
      </c>
      <c r="N56" s="21">
        <v>200</v>
      </c>
      <c r="O56" s="22">
        <f t="shared" si="8"/>
        <v>9</v>
      </c>
      <c r="P56" s="20">
        <f t="shared" si="9"/>
        <v>0</v>
      </c>
      <c r="Q56" s="21">
        <v>270</v>
      </c>
      <c r="R56" s="22">
        <f t="shared" si="10"/>
        <v>0</v>
      </c>
      <c r="S56" s="23">
        <f t="shared" si="11"/>
        <v>9</v>
      </c>
      <c r="T56" s="67"/>
      <c r="U56" s="52">
        <v>119</v>
      </c>
      <c r="V56" s="52">
        <f t="shared" si="12"/>
        <v>5.3549999999999995</v>
      </c>
      <c r="W56" s="52">
        <f t="shared" si="13"/>
        <v>0</v>
      </c>
      <c r="X56" s="43"/>
      <c r="Y56" s="43"/>
    </row>
    <row r="57" spans="1:25" x14ac:dyDescent="0.25">
      <c r="A57" s="24" t="s">
        <v>84</v>
      </c>
      <c r="B57" s="16" t="s">
        <v>53</v>
      </c>
      <c r="C57" s="25">
        <v>5.0000000000000001E-4</v>
      </c>
      <c r="D57" s="26"/>
      <c r="E57" s="26"/>
      <c r="F57" s="27"/>
      <c r="G57" s="25"/>
      <c r="H57" s="26">
        <v>8.0000000000000004E-4</v>
      </c>
      <c r="I57" s="26">
        <v>1E-3</v>
      </c>
      <c r="J57" s="26">
        <v>6.9999999999999999E-4</v>
      </c>
      <c r="K57" s="26"/>
      <c r="L57" s="27"/>
      <c r="M57" s="20">
        <f t="shared" si="7"/>
        <v>5.0000000000000001E-4</v>
      </c>
      <c r="N57" s="21">
        <v>200</v>
      </c>
      <c r="O57" s="22">
        <f t="shared" si="8"/>
        <v>0.1</v>
      </c>
      <c r="P57" s="20">
        <f t="shared" si="9"/>
        <v>2.5000000000000001E-3</v>
      </c>
      <c r="Q57" s="21">
        <v>270</v>
      </c>
      <c r="R57" s="22">
        <f t="shared" si="10"/>
        <v>0.67500000000000004</v>
      </c>
      <c r="S57" s="23">
        <f t="shared" si="11"/>
        <v>0.77500000000000002</v>
      </c>
      <c r="T57" s="75"/>
      <c r="U57" s="52">
        <v>19</v>
      </c>
      <c r="V57" s="52">
        <f t="shared" si="12"/>
        <v>9.4999999999999998E-3</v>
      </c>
      <c r="W57" s="52">
        <f t="shared" si="13"/>
        <v>4.7500000000000001E-2</v>
      </c>
      <c r="X57" s="43"/>
      <c r="Y57" s="43"/>
    </row>
    <row r="58" spans="1:25" x14ac:dyDescent="0.25">
      <c r="A58" s="24" t="s">
        <v>99</v>
      </c>
      <c r="B58" s="16" t="s">
        <v>53</v>
      </c>
      <c r="C58" s="25"/>
      <c r="D58" s="26">
        <v>0.04</v>
      </c>
      <c r="E58" s="26"/>
      <c r="F58" s="27"/>
      <c r="G58" s="25"/>
      <c r="H58" s="26"/>
      <c r="I58" s="26"/>
      <c r="J58" s="26"/>
      <c r="K58" s="26"/>
      <c r="L58" s="27"/>
      <c r="M58" s="20">
        <f t="shared" si="7"/>
        <v>0.04</v>
      </c>
      <c r="N58" s="21">
        <v>200</v>
      </c>
      <c r="O58" s="22">
        <f t="shared" si="8"/>
        <v>8</v>
      </c>
      <c r="P58" s="20">
        <f t="shared" si="9"/>
        <v>0</v>
      </c>
      <c r="Q58" s="21">
        <v>270</v>
      </c>
      <c r="R58" s="22">
        <f t="shared" si="10"/>
        <v>0</v>
      </c>
      <c r="S58" s="23">
        <f t="shared" si="11"/>
        <v>8</v>
      </c>
      <c r="T58" s="75"/>
      <c r="U58" s="52">
        <v>145</v>
      </c>
      <c r="V58" s="52">
        <f t="shared" si="12"/>
        <v>5.8</v>
      </c>
      <c r="W58" s="52">
        <f t="shared" si="13"/>
        <v>0</v>
      </c>
      <c r="X58" s="43"/>
      <c r="Y58" s="43"/>
    </row>
    <row r="59" spans="1:25" x14ac:dyDescent="0.25">
      <c r="A59" s="24" t="s">
        <v>100</v>
      </c>
      <c r="B59" s="16" t="s">
        <v>53</v>
      </c>
      <c r="C59" s="25"/>
      <c r="D59" s="26"/>
      <c r="E59" s="26">
        <v>2E-3</v>
      </c>
      <c r="F59" s="27"/>
      <c r="G59" s="25"/>
      <c r="H59" s="26"/>
      <c r="I59" s="26"/>
      <c r="J59" s="26"/>
      <c r="K59" s="26"/>
      <c r="L59" s="27"/>
      <c r="M59" s="20">
        <f t="shared" si="7"/>
        <v>2E-3</v>
      </c>
      <c r="N59" s="21">
        <v>200</v>
      </c>
      <c r="O59" s="22">
        <f t="shared" si="8"/>
        <v>0.4</v>
      </c>
      <c r="P59" s="20">
        <f t="shared" si="9"/>
        <v>0</v>
      </c>
      <c r="Q59" s="21">
        <v>270</v>
      </c>
      <c r="R59" s="22">
        <f t="shared" si="10"/>
        <v>0</v>
      </c>
      <c r="S59" s="23">
        <f t="shared" si="11"/>
        <v>0.4</v>
      </c>
      <c r="T59" s="75"/>
      <c r="U59" s="52">
        <v>348</v>
      </c>
      <c r="V59" s="52">
        <f t="shared" si="12"/>
        <v>0.69600000000000006</v>
      </c>
      <c r="W59" s="52">
        <f t="shared" si="13"/>
        <v>0</v>
      </c>
      <c r="X59" s="43"/>
      <c r="Y59" s="43"/>
    </row>
    <row r="60" spans="1:25" x14ac:dyDescent="0.25">
      <c r="A60" s="24" t="s">
        <v>75</v>
      </c>
      <c r="B60" s="16" t="s">
        <v>53</v>
      </c>
      <c r="C60" s="28"/>
      <c r="D60" s="29"/>
      <c r="E60" s="26">
        <v>1.4999999999999999E-2</v>
      </c>
      <c r="F60" s="27">
        <v>0.02</v>
      </c>
      <c r="G60" s="25"/>
      <c r="H60" s="26">
        <v>2E-3</v>
      </c>
      <c r="I60" s="26"/>
      <c r="J60" s="26"/>
      <c r="K60" s="26"/>
      <c r="L60" s="27"/>
      <c r="M60" s="20">
        <f t="shared" si="7"/>
        <v>3.5000000000000003E-2</v>
      </c>
      <c r="N60" s="21">
        <v>200</v>
      </c>
      <c r="O60" s="22">
        <f t="shared" si="8"/>
        <v>7.0000000000000009</v>
      </c>
      <c r="P60" s="20">
        <f t="shared" si="9"/>
        <v>2E-3</v>
      </c>
      <c r="Q60" s="21">
        <v>270</v>
      </c>
      <c r="R60" s="22">
        <f t="shared" si="10"/>
        <v>0.54</v>
      </c>
      <c r="S60" s="23">
        <f t="shared" si="11"/>
        <v>7.5400000000000009</v>
      </c>
      <c r="T60" s="75"/>
      <c r="U60" s="52">
        <v>85</v>
      </c>
      <c r="V60" s="52">
        <f t="shared" si="12"/>
        <v>2.9750000000000001</v>
      </c>
      <c r="W60" s="52">
        <f t="shared" si="13"/>
        <v>0.17</v>
      </c>
      <c r="X60" s="43"/>
      <c r="Y60" s="43"/>
    </row>
    <row r="61" spans="1:25" x14ac:dyDescent="0.25">
      <c r="A61" s="24" t="s">
        <v>197</v>
      </c>
      <c r="B61" s="16" t="s">
        <v>53</v>
      </c>
      <c r="C61" s="28"/>
      <c r="D61" s="29"/>
      <c r="E61" s="26">
        <v>0.02</v>
      </c>
      <c r="F61" s="27"/>
      <c r="G61" s="25"/>
      <c r="H61" s="26"/>
      <c r="I61" s="26"/>
      <c r="J61" s="26"/>
      <c r="K61" s="26"/>
      <c r="L61" s="27"/>
      <c r="M61" s="20">
        <f t="shared" si="7"/>
        <v>0.02</v>
      </c>
      <c r="N61" s="21">
        <v>200</v>
      </c>
      <c r="O61" s="22">
        <f t="shared" si="8"/>
        <v>4</v>
      </c>
      <c r="P61" s="20">
        <f t="shared" si="9"/>
        <v>0</v>
      </c>
      <c r="Q61" s="21">
        <v>270</v>
      </c>
      <c r="R61" s="22">
        <f t="shared" si="10"/>
        <v>0</v>
      </c>
      <c r="S61" s="23">
        <f t="shared" si="11"/>
        <v>4</v>
      </c>
      <c r="T61" s="75"/>
      <c r="U61" s="52"/>
      <c r="V61" s="52"/>
      <c r="W61" s="52"/>
      <c r="X61" s="43"/>
      <c r="Y61" s="43"/>
    </row>
    <row r="62" spans="1:25" x14ac:dyDescent="0.25">
      <c r="A62" s="24" t="s">
        <v>101</v>
      </c>
      <c r="B62" s="16" t="s">
        <v>53</v>
      </c>
      <c r="C62" s="28"/>
      <c r="D62" s="26"/>
      <c r="E62" s="26"/>
      <c r="F62" s="27">
        <v>0.13600000000000001</v>
      </c>
      <c r="G62" s="25">
        <v>1.9300000000000001E-2</v>
      </c>
      <c r="H62" s="26"/>
      <c r="I62" s="26"/>
      <c r="J62" s="26"/>
      <c r="K62" s="26"/>
      <c r="L62" s="27"/>
      <c r="M62" s="20">
        <f t="shared" si="7"/>
        <v>0.13600000000000001</v>
      </c>
      <c r="N62" s="21">
        <v>200</v>
      </c>
      <c r="O62" s="22">
        <f t="shared" si="8"/>
        <v>27.200000000000003</v>
      </c>
      <c r="P62" s="20">
        <f t="shared" si="9"/>
        <v>1.9300000000000001E-2</v>
      </c>
      <c r="Q62" s="21">
        <v>270</v>
      </c>
      <c r="R62" s="22">
        <f t="shared" si="10"/>
        <v>5.2110000000000003</v>
      </c>
      <c r="S62" s="23">
        <f t="shared" si="11"/>
        <v>32.411000000000001</v>
      </c>
      <c r="T62" s="75"/>
      <c r="U62" s="52">
        <v>130</v>
      </c>
      <c r="V62" s="52">
        <f t="shared" si="12"/>
        <v>17.68</v>
      </c>
      <c r="W62" s="52">
        <f t="shared" si="13"/>
        <v>2.5090000000000003</v>
      </c>
      <c r="X62" s="43"/>
      <c r="Y62" s="43"/>
    </row>
    <row r="63" spans="1:25" x14ac:dyDescent="0.25">
      <c r="A63" s="24" t="s">
        <v>102</v>
      </c>
      <c r="B63" s="16" t="s">
        <v>53</v>
      </c>
      <c r="C63" s="28"/>
      <c r="D63" s="26"/>
      <c r="E63" s="26"/>
      <c r="F63" s="27">
        <v>4.1000000000000002E-2</v>
      </c>
      <c r="G63" s="25"/>
      <c r="H63" s="26"/>
      <c r="I63" s="26"/>
      <c r="J63" s="26"/>
      <c r="K63" s="26"/>
      <c r="L63" s="27"/>
      <c r="M63" s="20">
        <f t="shared" si="7"/>
        <v>4.1000000000000002E-2</v>
      </c>
      <c r="N63" s="21">
        <v>200</v>
      </c>
      <c r="O63" s="22">
        <f t="shared" si="8"/>
        <v>8.2000000000000011</v>
      </c>
      <c r="P63" s="20">
        <f t="shared" si="9"/>
        <v>0</v>
      </c>
      <c r="Q63" s="21">
        <v>270</v>
      </c>
      <c r="R63" s="22">
        <f t="shared" si="10"/>
        <v>0</v>
      </c>
      <c r="S63" s="23">
        <f t="shared" si="11"/>
        <v>8.2000000000000011</v>
      </c>
      <c r="T63" s="75"/>
      <c r="U63" s="52">
        <v>300</v>
      </c>
      <c r="V63" s="52">
        <f t="shared" si="12"/>
        <v>12.3</v>
      </c>
      <c r="W63" s="52">
        <f t="shared" si="13"/>
        <v>0</v>
      </c>
      <c r="X63" s="43"/>
      <c r="Y63" s="43"/>
    </row>
    <row r="64" spans="1:25" x14ac:dyDescent="0.25">
      <c r="A64" s="24" t="s">
        <v>95</v>
      </c>
      <c r="B64" s="16" t="s">
        <v>53</v>
      </c>
      <c r="C64" s="28"/>
      <c r="D64" s="26"/>
      <c r="E64" s="26"/>
      <c r="F64" s="27">
        <v>0.02</v>
      </c>
      <c r="G64" s="25"/>
      <c r="H64" s="26"/>
      <c r="I64" s="26"/>
      <c r="J64" s="26"/>
      <c r="K64" s="26"/>
      <c r="L64" s="27">
        <v>0.03</v>
      </c>
      <c r="M64" s="20">
        <f t="shared" si="7"/>
        <v>0.02</v>
      </c>
      <c r="N64" s="21">
        <v>200</v>
      </c>
      <c r="O64" s="22">
        <f t="shared" si="8"/>
        <v>4</v>
      </c>
      <c r="P64" s="20">
        <f t="shared" si="9"/>
        <v>0.03</v>
      </c>
      <c r="Q64" s="21">
        <v>270</v>
      </c>
      <c r="R64" s="22">
        <f t="shared" si="10"/>
        <v>8.1</v>
      </c>
      <c r="S64" s="23">
        <f t="shared" si="11"/>
        <v>12.1</v>
      </c>
      <c r="T64" s="75"/>
      <c r="U64" s="52">
        <v>48.7</v>
      </c>
      <c r="V64" s="52">
        <f t="shared" si="12"/>
        <v>0.97400000000000009</v>
      </c>
      <c r="W64" s="52">
        <f t="shared" si="13"/>
        <v>1.4610000000000001</v>
      </c>
      <c r="X64" s="43"/>
      <c r="Y64" s="43"/>
    </row>
    <row r="65" spans="1:25" x14ac:dyDescent="0.25">
      <c r="A65" s="24" t="s">
        <v>103</v>
      </c>
      <c r="B65" s="16" t="s">
        <v>53</v>
      </c>
      <c r="C65" s="28"/>
      <c r="D65" s="26"/>
      <c r="E65" s="26"/>
      <c r="F65" s="27"/>
      <c r="G65" s="25">
        <v>3.8800000000000001E-2</v>
      </c>
      <c r="H65" s="26"/>
      <c r="I65" s="26"/>
      <c r="J65" s="26"/>
      <c r="K65" s="26"/>
      <c r="L65" s="27"/>
      <c r="M65" s="20">
        <f t="shared" si="7"/>
        <v>0</v>
      </c>
      <c r="N65" s="21">
        <v>200</v>
      </c>
      <c r="O65" s="22">
        <f t="shared" si="8"/>
        <v>0</v>
      </c>
      <c r="P65" s="20">
        <f t="shared" si="9"/>
        <v>3.8800000000000001E-2</v>
      </c>
      <c r="Q65" s="21">
        <v>270</v>
      </c>
      <c r="R65" s="22">
        <f t="shared" si="10"/>
        <v>10.476000000000001</v>
      </c>
      <c r="S65" s="23">
        <f t="shared" si="11"/>
        <v>10.476000000000001</v>
      </c>
      <c r="T65" s="75"/>
      <c r="U65" s="52">
        <v>250</v>
      </c>
      <c r="V65" s="52">
        <f t="shared" si="12"/>
        <v>0</v>
      </c>
      <c r="W65" s="52">
        <f t="shared" si="13"/>
        <v>9.7000000000000011</v>
      </c>
      <c r="X65" s="43"/>
      <c r="Y65" s="43"/>
    </row>
    <row r="66" spans="1:25" x14ac:dyDescent="0.25">
      <c r="A66" s="24" t="s">
        <v>104</v>
      </c>
      <c r="B66" s="16" t="s">
        <v>53</v>
      </c>
      <c r="C66" s="28"/>
      <c r="D66" s="26"/>
      <c r="E66" s="26"/>
      <c r="F66" s="27"/>
      <c r="G66" s="25">
        <v>1.18E-2</v>
      </c>
      <c r="H66" s="26"/>
      <c r="I66" s="26"/>
      <c r="J66" s="26"/>
      <c r="K66" s="26"/>
      <c r="L66" s="27"/>
      <c r="M66" s="20">
        <f t="shared" si="7"/>
        <v>0</v>
      </c>
      <c r="N66" s="21">
        <v>200</v>
      </c>
      <c r="O66" s="22">
        <f t="shared" si="8"/>
        <v>0</v>
      </c>
      <c r="P66" s="20">
        <f t="shared" si="9"/>
        <v>1.18E-2</v>
      </c>
      <c r="Q66" s="21">
        <v>270</v>
      </c>
      <c r="R66" s="22">
        <f t="shared" si="10"/>
        <v>3.1859999999999999</v>
      </c>
      <c r="S66" s="23">
        <f t="shared" si="11"/>
        <v>3.1859999999999999</v>
      </c>
      <c r="T66" s="75"/>
      <c r="U66" s="52">
        <v>107</v>
      </c>
      <c r="V66" s="52">
        <f t="shared" si="12"/>
        <v>0</v>
      </c>
      <c r="W66" s="52">
        <f t="shared" si="13"/>
        <v>1.2625999999999999</v>
      </c>
      <c r="X66" s="43"/>
      <c r="Y66" s="43"/>
    </row>
    <row r="67" spans="1:25" x14ac:dyDescent="0.25">
      <c r="A67" s="24" t="s">
        <v>105</v>
      </c>
      <c r="B67" s="16" t="s">
        <v>53</v>
      </c>
      <c r="C67" s="28"/>
      <c r="D67" s="26"/>
      <c r="E67" s="26"/>
      <c r="F67" s="27"/>
      <c r="G67" s="25">
        <v>3.5999999999999999E-3</v>
      </c>
      <c r="H67" s="26">
        <v>9.5999999999999992E-3</v>
      </c>
      <c r="I67" s="26"/>
      <c r="J67" s="26">
        <v>3.15E-2</v>
      </c>
      <c r="K67" s="26"/>
      <c r="L67" s="27"/>
      <c r="M67" s="20">
        <f t="shared" si="7"/>
        <v>0</v>
      </c>
      <c r="N67" s="21">
        <v>200</v>
      </c>
      <c r="O67" s="22">
        <f t="shared" si="8"/>
        <v>0</v>
      </c>
      <c r="P67" s="20">
        <f t="shared" si="9"/>
        <v>4.4700000000000004E-2</v>
      </c>
      <c r="Q67" s="21">
        <v>270</v>
      </c>
      <c r="R67" s="22">
        <f t="shared" si="10"/>
        <v>12.069000000000001</v>
      </c>
      <c r="S67" s="23">
        <f t="shared" si="11"/>
        <v>12.069000000000001</v>
      </c>
      <c r="T67" s="75"/>
      <c r="U67" s="52">
        <v>37</v>
      </c>
      <c r="V67" s="52">
        <f t="shared" si="12"/>
        <v>0</v>
      </c>
      <c r="W67" s="52">
        <f t="shared" si="13"/>
        <v>1.6539000000000001</v>
      </c>
      <c r="X67" s="43"/>
      <c r="Y67" s="43"/>
    </row>
    <row r="68" spans="1:25" x14ac:dyDescent="0.25">
      <c r="A68" s="24" t="s">
        <v>83</v>
      </c>
      <c r="B68" s="16" t="s">
        <v>53</v>
      </c>
      <c r="C68" s="28"/>
      <c r="D68" s="26"/>
      <c r="E68" s="26"/>
      <c r="F68" s="27"/>
      <c r="G68" s="25">
        <v>3.5999999999999999E-3</v>
      </c>
      <c r="H68" s="26">
        <v>4.0000000000000001E-3</v>
      </c>
      <c r="I68" s="26"/>
      <c r="J68" s="26">
        <v>8.9999999999999993E-3</v>
      </c>
      <c r="K68" s="26"/>
      <c r="L68" s="27"/>
      <c r="M68" s="20">
        <f t="shared" si="7"/>
        <v>0</v>
      </c>
      <c r="N68" s="21">
        <v>200</v>
      </c>
      <c r="O68" s="22">
        <f t="shared" si="8"/>
        <v>0</v>
      </c>
      <c r="P68" s="20">
        <f t="shared" si="9"/>
        <v>1.66E-2</v>
      </c>
      <c r="Q68" s="21">
        <v>270</v>
      </c>
      <c r="R68" s="22">
        <f t="shared" si="10"/>
        <v>4.4820000000000002</v>
      </c>
      <c r="S68" s="23">
        <f t="shared" si="11"/>
        <v>4.4820000000000002</v>
      </c>
      <c r="T68" s="75"/>
      <c r="U68" s="52">
        <v>158</v>
      </c>
      <c r="V68" s="52">
        <f t="shared" si="12"/>
        <v>0</v>
      </c>
      <c r="W68" s="52">
        <f t="shared" si="13"/>
        <v>2.6228000000000002</v>
      </c>
      <c r="X68" s="43"/>
      <c r="Y68" s="43"/>
    </row>
    <row r="69" spans="1:25" x14ac:dyDescent="0.25">
      <c r="A69" s="24" t="s">
        <v>106</v>
      </c>
      <c r="B69" s="16" t="s">
        <v>53</v>
      </c>
      <c r="C69" s="28"/>
      <c r="D69" s="26"/>
      <c r="E69" s="26"/>
      <c r="F69" s="27"/>
      <c r="G69" s="30"/>
      <c r="H69" s="26">
        <v>0.04</v>
      </c>
      <c r="I69" s="26"/>
      <c r="J69" s="26"/>
      <c r="K69" s="26"/>
      <c r="L69" s="27"/>
      <c r="M69" s="20">
        <f t="shared" si="7"/>
        <v>0</v>
      </c>
      <c r="N69" s="21">
        <v>200</v>
      </c>
      <c r="O69" s="22">
        <f t="shared" si="8"/>
        <v>0</v>
      </c>
      <c r="P69" s="20">
        <f t="shared" si="9"/>
        <v>0.04</v>
      </c>
      <c r="Q69" s="21">
        <v>270</v>
      </c>
      <c r="R69" s="22">
        <f t="shared" si="10"/>
        <v>10.8</v>
      </c>
      <c r="S69" s="23">
        <f t="shared" si="11"/>
        <v>10.8</v>
      </c>
      <c r="T69" s="75"/>
      <c r="U69" s="52">
        <v>37</v>
      </c>
      <c r="V69" s="52">
        <f t="shared" si="12"/>
        <v>0</v>
      </c>
      <c r="W69" s="52">
        <f t="shared" si="13"/>
        <v>1.48</v>
      </c>
      <c r="X69" s="43"/>
      <c r="Y69" s="43"/>
    </row>
    <row r="70" spans="1:25" x14ac:dyDescent="0.25">
      <c r="A70" s="24" t="s">
        <v>81</v>
      </c>
      <c r="B70" s="16" t="s">
        <v>53</v>
      </c>
      <c r="C70" s="28"/>
      <c r="D70" s="26"/>
      <c r="E70" s="26"/>
      <c r="F70" s="27"/>
      <c r="G70" s="25"/>
      <c r="H70" s="26">
        <v>0.03</v>
      </c>
      <c r="I70" s="26"/>
      <c r="J70" s="26"/>
      <c r="K70" s="26"/>
      <c r="L70" s="27"/>
      <c r="M70" s="20">
        <f t="shared" si="7"/>
        <v>0</v>
      </c>
      <c r="N70" s="21">
        <v>200</v>
      </c>
      <c r="O70" s="22">
        <f t="shared" si="8"/>
        <v>0</v>
      </c>
      <c r="P70" s="20">
        <f t="shared" si="9"/>
        <v>0.03</v>
      </c>
      <c r="Q70" s="21">
        <v>270</v>
      </c>
      <c r="R70" s="22">
        <f t="shared" si="10"/>
        <v>8.1</v>
      </c>
      <c r="S70" s="23">
        <f t="shared" si="11"/>
        <v>8.1</v>
      </c>
      <c r="T70" s="75"/>
      <c r="U70" s="52">
        <v>40</v>
      </c>
      <c r="V70" s="52">
        <f t="shared" si="12"/>
        <v>0</v>
      </c>
      <c r="W70" s="52">
        <f t="shared" si="13"/>
        <v>1.2</v>
      </c>
      <c r="X70" s="43"/>
      <c r="Y70" s="43"/>
    </row>
    <row r="71" spans="1:25" x14ac:dyDescent="0.25">
      <c r="A71" s="24" t="s">
        <v>86</v>
      </c>
      <c r="B71" s="16" t="s">
        <v>53</v>
      </c>
      <c r="C71" s="28"/>
      <c r="D71" s="26"/>
      <c r="E71" s="26"/>
      <c r="F71" s="27"/>
      <c r="G71" s="25"/>
      <c r="H71" s="26">
        <v>2.1399999999999999E-2</v>
      </c>
      <c r="I71" s="26">
        <v>0.2006</v>
      </c>
      <c r="J71" s="26"/>
      <c r="K71" s="26"/>
      <c r="L71" s="27"/>
      <c r="M71" s="20">
        <f t="shared" si="7"/>
        <v>0</v>
      </c>
      <c r="N71" s="21">
        <v>200</v>
      </c>
      <c r="O71" s="22">
        <f t="shared" si="8"/>
        <v>0</v>
      </c>
      <c r="P71" s="20">
        <f t="shared" si="9"/>
        <v>0.222</v>
      </c>
      <c r="Q71" s="21">
        <v>270</v>
      </c>
      <c r="R71" s="22">
        <f t="shared" si="10"/>
        <v>59.94</v>
      </c>
      <c r="S71" s="23">
        <f t="shared" si="11"/>
        <v>59.94</v>
      </c>
      <c r="T71" s="75"/>
      <c r="U71" s="52">
        <v>39</v>
      </c>
      <c r="V71" s="52">
        <f t="shared" si="12"/>
        <v>0</v>
      </c>
      <c r="W71" s="52">
        <f t="shared" si="13"/>
        <v>8.6579999999999995</v>
      </c>
      <c r="X71" s="43"/>
      <c r="Y71" s="43"/>
    </row>
    <row r="72" spans="1:25" x14ac:dyDescent="0.25">
      <c r="A72" s="24" t="s">
        <v>82</v>
      </c>
      <c r="B72" s="16" t="s">
        <v>53</v>
      </c>
      <c r="C72" s="28"/>
      <c r="D72" s="26"/>
      <c r="E72" s="26"/>
      <c r="F72" s="27"/>
      <c r="G72" s="25"/>
      <c r="H72" s="26">
        <v>0.01</v>
      </c>
      <c r="I72" s="26"/>
      <c r="J72" s="26"/>
      <c r="K72" s="26"/>
      <c r="L72" s="27"/>
      <c r="M72" s="20">
        <f t="shared" si="7"/>
        <v>0</v>
      </c>
      <c r="N72" s="21">
        <v>200</v>
      </c>
      <c r="O72" s="22">
        <f t="shared" si="8"/>
        <v>0</v>
      </c>
      <c r="P72" s="20">
        <f t="shared" si="9"/>
        <v>0.01</v>
      </c>
      <c r="Q72" s="21">
        <v>270</v>
      </c>
      <c r="R72" s="22">
        <f t="shared" si="10"/>
        <v>2.7</v>
      </c>
      <c r="S72" s="23">
        <f t="shared" si="11"/>
        <v>2.7</v>
      </c>
      <c r="T72" s="75"/>
      <c r="U72" s="52">
        <v>37</v>
      </c>
      <c r="V72" s="52">
        <f t="shared" si="12"/>
        <v>0</v>
      </c>
      <c r="W72" s="52">
        <f t="shared" si="13"/>
        <v>0.37</v>
      </c>
      <c r="X72" s="43"/>
      <c r="Y72" s="43"/>
    </row>
    <row r="73" spans="1:25" x14ac:dyDescent="0.25">
      <c r="A73" s="24" t="s">
        <v>107</v>
      </c>
      <c r="B73" s="16" t="s">
        <v>53</v>
      </c>
      <c r="C73" s="28"/>
      <c r="D73" s="26"/>
      <c r="E73" s="26"/>
      <c r="F73" s="27"/>
      <c r="G73" s="25"/>
      <c r="H73" s="26">
        <v>2E-3</v>
      </c>
      <c r="I73" s="26"/>
      <c r="J73" s="26"/>
      <c r="K73" s="26"/>
      <c r="L73" s="27"/>
      <c r="M73" s="20">
        <f t="shared" si="7"/>
        <v>0</v>
      </c>
      <c r="N73" s="21">
        <v>200</v>
      </c>
      <c r="O73" s="22">
        <f t="shared" si="8"/>
        <v>0</v>
      </c>
      <c r="P73" s="20">
        <f t="shared" si="9"/>
        <v>2E-3</v>
      </c>
      <c r="Q73" s="21">
        <v>270</v>
      </c>
      <c r="R73" s="22">
        <f t="shared" si="10"/>
        <v>0.54</v>
      </c>
      <c r="S73" s="23">
        <f t="shared" si="11"/>
        <v>0.54</v>
      </c>
      <c r="T73" s="75"/>
      <c r="U73" s="52">
        <v>435</v>
      </c>
      <c r="V73" s="52">
        <f t="shared" si="12"/>
        <v>0</v>
      </c>
      <c r="W73" s="52">
        <f t="shared" si="13"/>
        <v>0.87</v>
      </c>
      <c r="X73" s="43"/>
      <c r="Y73" s="43"/>
    </row>
    <row r="74" spans="1:25" x14ac:dyDescent="0.25">
      <c r="A74" s="24" t="s">
        <v>132</v>
      </c>
      <c r="B74" s="16" t="s">
        <v>53</v>
      </c>
      <c r="C74" s="28"/>
      <c r="D74" s="26"/>
      <c r="E74" s="26"/>
      <c r="F74" s="27"/>
      <c r="G74" s="25"/>
      <c r="H74" s="26">
        <v>6.0000000000000001E-3</v>
      </c>
      <c r="I74" s="26"/>
      <c r="J74" s="26">
        <v>7.4999999999999997E-3</v>
      </c>
      <c r="K74" s="26"/>
      <c r="L74" s="27"/>
      <c r="M74" s="20">
        <f t="shared" si="7"/>
        <v>0</v>
      </c>
      <c r="N74" s="21">
        <v>200</v>
      </c>
      <c r="O74" s="22">
        <f t="shared" si="8"/>
        <v>0</v>
      </c>
      <c r="P74" s="20">
        <f t="shared" si="9"/>
        <v>1.35E-2</v>
      </c>
      <c r="Q74" s="21">
        <v>270</v>
      </c>
      <c r="R74" s="22">
        <f t="shared" si="10"/>
        <v>3.645</v>
      </c>
      <c r="S74" s="23">
        <f t="shared" si="11"/>
        <v>3.645</v>
      </c>
      <c r="T74" s="75"/>
      <c r="U74" s="52">
        <v>486</v>
      </c>
      <c r="V74" s="52">
        <f t="shared" si="12"/>
        <v>0</v>
      </c>
      <c r="W74" s="52">
        <f t="shared" si="13"/>
        <v>6.5609999999999999</v>
      </c>
      <c r="X74" s="43"/>
      <c r="Y74" s="43"/>
    </row>
    <row r="75" spans="1:25" x14ac:dyDescent="0.25">
      <c r="A75" s="24" t="s">
        <v>191</v>
      </c>
      <c r="B75" s="16" t="s">
        <v>53</v>
      </c>
      <c r="C75" s="28"/>
      <c r="D75" s="26"/>
      <c r="E75" s="26"/>
      <c r="F75" s="27"/>
      <c r="G75" s="25"/>
      <c r="H75" s="26"/>
      <c r="I75" s="26"/>
      <c r="J75" s="26">
        <v>7.8E-2</v>
      </c>
      <c r="K75" s="26"/>
      <c r="L75" s="27"/>
      <c r="M75" s="20">
        <f t="shared" si="7"/>
        <v>0</v>
      </c>
      <c r="N75" s="21">
        <v>200</v>
      </c>
      <c r="O75" s="22">
        <f t="shared" si="8"/>
        <v>0</v>
      </c>
      <c r="P75" s="20">
        <f t="shared" si="9"/>
        <v>7.8E-2</v>
      </c>
      <c r="Q75" s="21">
        <v>270</v>
      </c>
      <c r="R75" s="22">
        <f t="shared" si="10"/>
        <v>21.06</v>
      </c>
      <c r="S75" s="23">
        <f t="shared" si="11"/>
        <v>21.06</v>
      </c>
      <c r="T75" s="75"/>
      <c r="U75" s="52">
        <v>377.13</v>
      </c>
      <c r="V75" s="52">
        <f t="shared" si="12"/>
        <v>0</v>
      </c>
      <c r="W75" s="52">
        <f t="shared" si="13"/>
        <v>29.416139999999999</v>
      </c>
      <c r="X75" s="43"/>
      <c r="Y75" s="43"/>
    </row>
    <row r="76" spans="1:25" x14ac:dyDescent="0.25">
      <c r="A76" s="24" t="s">
        <v>90</v>
      </c>
      <c r="B76" s="16" t="s">
        <v>53</v>
      </c>
      <c r="C76" s="28"/>
      <c r="D76" s="26"/>
      <c r="E76" s="26"/>
      <c r="F76" s="27"/>
      <c r="G76" s="25"/>
      <c r="H76" s="26"/>
      <c r="I76" s="26"/>
      <c r="J76" s="26"/>
      <c r="K76" s="26"/>
      <c r="L76" s="27">
        <v>0.04</v>
      </c>
      <c r="M76" s="20">
        <f t="shared" si="7"/>
        <v>0</v>
      </c>
      <c r="N76" s="21">
        <v>200</v>
      </c>
      <c r="O76" s="22">
        <f t="shared" si="8"/>
        <v>0</v>
      </c>
      <c r="P76" s="20">
        <f t="shared" si="9"/>
        <v>0.04</v>
      </c>
      <c r="Q76" s="21">
        <v>270</v>
      </c>
      <c r="R76" s="22">
        <f t="shared" si="10"/>
        <v>10.8</v>
      </c>
      <c r="S76" s="23">
        <f t="shared" si="11"/>
        <v>10.8</v>
      </c>
      <c r="T76" s="75"/>
      <c r="U76" s="52">
        <v>67.349999999999994</v>
      </c>
      <c r="V76" s="52">
        <f t="shared" si="12"/>
        <v>0</v>
      </c>
      <c r="W76" s="52">
        <f t="shared" si="13"/>
        <v>2.694</v>
      </c>
      <c r="X76" s="43"/>
      <c r="Y76" s="43"/>
    </row>
    <row r="77" spans="1:25" x14ac:dyDescent="0.25">
      <c r="A77" s="24" t="s">
        <v>108</v>
      </c>
      <c r="B77" s="16" t="s">
        <v>53</v>
      </c>
      <c r="C77" s="28"/>
      <c r="D77" s="26"/>
      <c r="E77" s="26"/>
      <c r="F77" s="27"/>
      <c r="G77" s="25"/>
      <c r="H77" s="26"/>
      <c r="I77" s="26"/>
      <c r="J77" s="26"/>
      <c r="K77" s="26">
        <v>0.2</v>
      </c>
      <c r="L77" s="27"/>
      <c r="M77" s="20">
        <f t="shared" si="7"/>
        <v>0</v>
      </c>
      <c r="N77" s="21">
        <v>200</v>
      </c>
      <c r="O77" s="22">
        <f t="shared" si="8"/>
        <v>0</v>
      </c>
      <c r="P77" s="20">
        <f t="shared" si="9"/>
        <v>0.2</v>
      </c>
      <c r="Q77" s="21">
        <v>270</v>
      </c>
      <c r="R77" s="22">
        <f t="shared" si="10"/>
        <v>54</v>
      </c>
      <c r="S77" s="23">
        <f t="shared" si="11"/>
        <v>54</v>
      </c>
      <c r="T77" s="75"/>
      <c r="U77" s="52">
        <v>52</v>
      </c>
      <c r="V77" s="52">
        <f t="shared" si="12"/>
        <v>0</v>
      </c>
      <c r="W77" s="52">
        <f t="shared" si="13"/>
        <v>10.4</v>
      </c>
      <c r="X77" s="43"/>
      <c r="Y77" s="43"/>
    </row>
    <row r="78" spans="1:25" x14ac:dyDescent="0.25">
      <c r="A78" s="24" t="s">
        <v>129</v>
      </c>
      <c r="B78" s="16" t="s">
        <v>53</v>
      </c>
      <c r="C78" s="28"/>
      <c r="D78" s="26"/>
      <c r="E78" s="26"/>
      <c r="F78" s="27"/>
      <c r="G78" s="25"/>
      <c r="H78" s="26">
        <v>5.9999999999999995E-4</v>
      </c>
      <c r="I78" s="26"/>
      <c r="J78" s="26"/>
      <c r="K78" s="26"/>
      <c r="L78" s="27"/>
      <c r="M78" s="20">
        <f t="shared" si="7"/>
        <v>0</v>
      </c>
      <c r="N78" s="21">
        <v>200</v>
      </c>
      <c r="O78" s="22">
        <f t="shared" si="8"/>
        <v>0</v>
      </c>
      <c r="P78" s="20">
        <f t="shared" si="9"/>
        <v>5.9999999999999995E-4</v>
      </c>
      <c r="Q78" s="21">
        <v>270</v>
      </c>
      <c r="R78" s="22">
        <f t="shared" si="10"/>
        <v>0.16199999999999998</v>
      </c>
      <c r="S78" s="23">
        <f t="shared" si="11"/>
        <v>0.16199999999999998</v>
      </c>
      <c r="T78" s="75"/>
      <c r="U78" s="52">
        <v>310</v>
      </c>
      <c r="V78" s="52">
        <f t="shared" si="12"/>
        <v>0</v>
      </c>
      <c r="W78" s="52">
        <f t="shared" si="13"/>
        <v>0.18599999999999997</v>
      </c>
      <c r="X78" s="43"/>
      <c r="Y78" s="43"/>
    </row>
    <row r="79" spans="1:25" x14ac:dyDescent="0.25">
      <c r="A79" s="24" t="s">
        <v>73</v>
      </c>
      <c r="B79" s="16" t="s">
        <v>53</v>
      </c>
      <c r="C79" s="25"/>
      <c r="D79" s="26"/>
      <c r="E79" s="26"/>
      <c r="F79" s="27"/>
      <c r="G79" s="25"/>
      <c r="H79" s="26"/>
      <c r="I79" s="26"/>
      <c r="J79" s="26">
        <v>7.4999999999999997E-3</v>
      </c>
      <c r="K79" s="26"/>
      <c r="L79" s="27"/>
      <c r="M79" s="20">
        <f t="shared" si="7"/>
        <v>0</v>
      </c>
      <c r="N79" s="21">
        <v>200</v>
      </c>
      <c r="O79" s="22">
        <f t="shared" si="8"/>
        <v>0</v>
      </c>
      <c r="P79" s="20">
        <f t="shared" si="9"/>
        <v>7.4999999999999997E-3</v>
      </c>
      <c r="Q79" s="21">
        <v>270</v>
      </c>
      <c r="R79" s="22">
        <f t="shared" si="10"/>
        <v>2.0249999999999999</v>
      </c>
      <c r="S79" s="23">
        <f t="shared" si="11"/>
        <v>2.0249999999999999</v>
      </c>
      <c r="T79" s="48"/>
      <c r="U79" s="52"/>
      <c r="V79" s="52"/>
      <c r="W79" s="52"/>
      <c r="X79" s="43"/>
      <c r="Y79" s="43"/>
    </row>
    <row r="80" spans="1:25" x14ac:dyDescent="0.25">
      <c r="A80" s="24" t="s">
        <v>91</v>
      </c>
      <c r="B80" s="16" t="s">
        <v>53</v>
      </c>
      <c r="C80" s="25"/>
      <c r="D80" s="26"/>
      <c r="E80" s="26"/>
      <c r="F80" s="27"/>
      <c r="G80" s="25"/>
      <c r="H80" s="26"/>
      <c r="I80" s="26"/>
      <c r="J80" s="26">
        <v>1.1599999999999999E-2</v>
      </c>
      <c r="K80" s="26"/>
      <c r="L80" s="27"/>
      <c r="M80" s="20">
        <f t="shared" si="7"/>
        <v>0</v>
      </c>
      <c r="N80" s="21">
        <v>200</v>
      </c>
      <c r="O80" s="22">
        <f t="shared" si="8"/>
        <v>0</v>
      </c>
      <c r="P80" s="20">
        <f t="shared" si="9"/>
        <v>1.1599999999999999E-2</v>
      </c>
      <c r="Q80" s="21">
        <v>270</v>
      </c>
      <c r="R80" s="22">
        <f t="shared" si="10"/>
        <v>3.1319999999999997</v>
      </c>
      <c r="S80" s="23">
        <f t="shared" si="11"/>
        <v>3.1319999999999997</v>
      </c>
      <c r="T80" s="48"/>
      <c r="U80" s="52"/>
      <c r="V80" s="53">
        <f>SUM(V53:V79)</f>
        <v>57.098499999999994</v>
      </c>
      <c r="W80" s="53">
        <f>SUM(W53:W79)</f>
        <v>91.646212000000006</v>
      </c>
      <c r="X80" s="43"/>
      <c r="Y80" s="43"/>
    </row>
    <row r="81" spans="1:25" ht="15.75" thickBot="1" x14ac:dyDescent="0.3">
      <c r="A81" s="32" t="s">
        <v>92</v>
      </c>
      <c r="B81" s="45" t="s">
        <v>53</v>
      </c>
      <c r="C81" s="33"/>
      <c r="D81" s="34"/>
      <c r="E81" s="34"/>
      <c r="F81" s="35"/>
      <c r="G81" s="33"/>
      <c r="H81" s="34"/>
      <c r="I81" s="34"/>
      <c r="J81" s="34">
        <v>1.8700000000000001E-2</v>
      </c>
      <c r="K81" s="34"/>
      <c r="L81" s="35"/>
      <c r="M81" s="39">
        <f t="shared" si="7"/>
        <v>0</v>
      </c>
      <c r="N81" s="21">
        <v>200</v>
      </c>
      <c r="O81" s="41">
        <f t="shared" si="8"/>
        <v>0</v>
      </c>
      <c r="P81" s="39">
        <f t="shared" si="9"/>
        <v>1.8700000000000001E-2</v>
      </c>
      <c r="Q81" s="21">
        <v>270</v>
      </c>
      <c r="R81" s="41">
        <f t="shared" si="10"/>
        <v>5.0490000000000004</v>
      </c>
      <c r="S81" s="42">
        <f t="shared" si="11"/>
        <v>5.0490000000000004</v>
      </c>
      <c r="T81" s="48"/>
      <c r="U81" s="52"/>
      <c r="V81" s="52"/>
      <c r="W81" s="53">
        <f>V80+W80</f>
        <v>148.74471199999999</v>
      </c>
      <c r="X81" s="43"/>
      <c r="Y81" s="43"/>
    </row>
    <row r="82" spans="1:25" x14ac:dyDescent="0.25">
      <c r="A82" s="4"/>
      <c r="B82" s="4"/>
      <c r="C82" s="4"/>
      <c r="D82" s="4"/>
      <c r="E82" s="116"/>
      <c r="F82" s="116"/>
      <c r="G82" s="116"/>
      <c r="H82" s="116"/>
      <c r="I82" s="4"/>
      <c r="J82" s="4"/>
      <c r="K82" s="4"/>
      <c r="L82" s="4"/>
      <c r="M82" s="4"/>
      <c r="N82" s="4"/>
      <c r="O82" s="4"/>
      <c r="P82" s="4"/>
      <c r="Q82" s="4"/>
      <c r="R82" s="4"/>
      <c r="S82" s="36"/>
      <c r="T82" s="4"/>
    </row>
    <row r="83" spans="1:25" x14ac:dyDescent="0.25">
      <c r="A83" s="4" t="s">
        <v>54</v>
      </c>
      <c r="B83" s="4"/>
      <c r="C83" s="4"/>
      <c r="D83" s="4"/>
      <c r="E83" s="117" t="s">
        <v>55</v>
      </c>
      <c r="F83" s="117"/>
      <c r="G83" s="117"/>
      <c r="H83" s="11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5" x14ac:dyDescent="0.25">
      <c r="A84" s="4" t="s">
        <v>54</v>
      </c>
      <c r="B84" s="4"/>
      <c r="C84" s="4"/>
      <c r="D84" s="4"/>
      <c r="E84" s="117" t="s">
        <v>55</v>
      </c>
      <c r="F84" s="117"/>
      <c r="G84" s="117"/>
      <c r="H84" s="11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65"/>
    </row>
  </sheetData>
  <mergeCells count="53">
    <mergeCell ref="E83:H83"/>
    <mergeCell ref="E84:H84"/>
    <mergeCell ref="S49:S51"/>
    <mergeCell ref="T49:T51"/>
    <mergeCell ref="C50:C51"/>
    <mergeCell ref="D50:D51"/>
    <mergeCell ref="E50:E51"/>
    <mergeCell ref="F50:F51"/>
    <mergeCell ref="G50:G51"/>
    <mergeCell ref="H50:H51"/>
    <mergeCell ref="I50:I51"/>
    <mergeCell ref="J50:J51"/>
    <mergeCell ref="E82:H82"/>
    <mergeCell ref="C48:J48"/>
    <mergeCell ref="M48:P48"/>
    <mergeCell ref="A49:A51"/>
    <mergeCell ref="B49:B51"/>
    <mergeCell ref="C49:F49"/>
    <mergeCell ref="G49:L49"/>
    <mergeCell ref="M49:O50"/>
    <mergeCell ref="P49:R50"/>
    <mergeCell ref="K50:K51"/>
    <mergeCell ref="L50:L51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K5:K6"/>
    <mergeCell ref="L5:L6"/>
    <mergeCell ref="E36:H36"/>
    <mergeCell ref="E37:H37"/>
    <mergeCell ref="C46:L46"/>
    <mergeCell ref="M46:P46"/>
    <mergeCell ref="C47:K47"/>
    <mergeCell ref="M47:P47"/>
    <mergeCell ref="C1:L1"/>
    <mergeCell ref="M1:P1"/>
    <mergeCell ref="C2:K2"/>
    <mergeCell ref="M2:P2"/>
    <mergeCell ref="C3:J3"/>
    <mergeCell ref="M3:P3"/>
    <mergeCell ref="A4:A6"/>
    <mergeCell ref="B4:B6"/>
    <mergeCell ref="C4:F4"/>
    <mergeCell ref="G4:L4"/>
    <mergeCell ref="M4:O5"/>
  </mergeCells>
  <pageMargins left="0.7" right="0.7" top="0.75" bottom="0.75" header="0.3" footer="0.3"/>
  <pageSetup paperSize="9" scale="6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Y84"/>
  <sheetViews>
    <sheetView topLeftCell="A43" zoomScale="120" zoomScaleNormal="120" workbookViewId="0">
      <selection activeCell="F68" sqref="F68"/>
    </sheetView>
  </sheetViews>
  <sheetFormatPr defaultRowHeight="15" x14ac:dyDescent="0.25"/>
  <cols>
    <col min="1" max="1" width="20" customWidth="1"/>
    <col min="2" max="2" width="3.42578125" customWidth="1"/>
  </cols>
  <sheetData>
    <row r="1" spans="1:25" x14ac:dyDescent="0.25">
      <c r="A1" s="79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252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28</v>
      </c>
      <c r="D5" s="124" t="s">
        <v>154</v>
      </c>
      <c r="E5" s="124" t="s">
        <v>130</v>
      </c>
      <c r="F5" s="126" t="s">
        <v>67</v>
      </c>
      <c r="G5" s="136" t="s">
        <v>253</v>
      </c>
      <c r="H5" s="124" t="s">
        <v>4</v>
      </c>
      <c r="I5" s="124" t="s">
        <v>23</v>
      </c>
      <c r="J5" s="124" t="s">
        <v>29</v>
      </c>
      <c r="K5" s="124" t="s">
        <v>156</v>
      </c>
      <c r="L5" s="126" t="s">
        <v>259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5"/>
      <c r="F6" s="127"/>
      <c r="G6" s="137"/>
      <c r="H6" s="125"/>
      <c r="I6" s="125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193</v>
      </c>
      <c r="D7" s="10" t="s">
        <v>133</v>
      </c>
      <c r="E7" s="10" t="s">
        <v>49</v>
      </c>
      <c r="F7" s="37" t="s">
        <v>159</v>
      </c>
      <c r="G7" s="38" t="s">
        <v>52</v>
      </c>
      <c r="H7" s="10" t="s">
        <v>50</v>
      </c>
      <c r="I7" s="10" t="s">
        <v>49</v>
      </c>
      <c r="J7" s="10" t="s">
        <v>52</v>
      </c>
      <c r="K7" s="10" t="s">
        <v>49</v>
      </c>
      <c r="L7" s="37" t="s">
        <v>255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96</v>
      </c>
      <c r="B8" s="16" t="s">
        <v>97</v>
      </c>
      <c r="C8" s="17">
        <v>0.04</v>
      </c>
      <c r="D8" s="18"/>
      <c r="E8" s="18"/>
      <c r="F8" s="19"/>
      <c r="G8" s="17"/>
      <c r="H8" s="18"/>
      <c r="I8" s="18"/>
      <c r="J8" s="18">
        <v>0.01</v>
      </c>
      <c r="K8" s="18"/>
      <c r="L8" s="19"/>
      <c r="M8" s="20">
        <f>C8+D8+E8+F8</f>
        <v>0.04</v>
      </c>
      <c r="N8" s="21">
        <v>140</v>
      </c>
      <c r="O8" s="22">
        <f>M8*N8</f>
        <v>5.6000000000000005</v>
      </c>
      <c r="P8" s="20">
        <f>G8+H8+I8+J8+K8+L8</f>
        <v>0.01</v>
      </c>
      <c r="Q8" s="21">
        <v>240</v>
      </c>
      <c r="R8" s="22">
        <f>P8*Q8</f>
        <v>2.4</v>
      </c>
      <c r="S8" s="23">
        <f>O8+R8</f>
        <v>8</v>
      </c>
      <c r="T8" s="67"/>
      <c r="U8" s="52">
        <v>187.5</v>
      </c>
      <c r="V8" s="52">
        <f>M8*U8</f>
        <v>7.5</v>
      </c>
      <c r="W8" s="52">
        <f>P8*U8</f>
        <v>1.875</v>
      </c>
      <c r="X8" s="43"/>
      <c r="Y8" s="43"/>
    </row>
    <row r="9" spans="1:25" x14ac:dyDescent="0.25">
      <c r="A9" s="24" t="s">
        <v>155</v>
      </c>
      <c r="B9" s="16" t="s">
        <v>53</v>
      </c>
      <c r="C9" s="25"/>
      <c r="D9" s="26">
        <v>5.7000000000000002E-2</v>
      </c>
      <c r="E9" s="26"/>
      <c r="F9" s="27"/>
      <c r="G9" s="25"/>
      <c r="H9" s="26"/>
      <c r="I9" s="26"/>
      <c r="J9" s="26"/>
      <c r="K9" s="26"/>
      <c r="L9" s="27"/>
      <c r="M9" s="20">
        <f t="shared" ref="M9:M37" si="0">C9+D9+E9+F9</f>
        <v>5.7000000000000002E-2</v>
      </c>
      <c r="N9" s="21">
        <v>140</v>
      </c>
      <c r="O9" s="22">
        <f t="shared" ref="O9:O37" si="1">M9*N9</f>
        <v>7.98</v>
      </c>
      <c r="P9" s="20">
        <f t="shared" ref="P9:P37" si="2">G9+H9+I9+J9+K9+L9</f>
        <v>0</v>
      </c>
      <c r="Q9" s="21">
        <v>240</v>
      </c>
      <c r="R9" s="22">
        <f t="shared" ref="R9:R37" si="3">P9*Q9</f>
        <v>0</v>
      </c>
      <c r="S9" s="23">
        <f t="shared" ref="S9:S37" si="4">O9+R9</f>
        <v>7.98</v>
      </c>
      <c r="T9" s="67"/>
      <c r="U9" s="52">
        <v>60</v>
      </c>
      <c r="V9" s="52">
        <f t="shared" ref="V9:V31" si="5">M9*U9</f>
        <v>3.42</v>
      </c>
      <c r="W9" s="52">
        <f t="shared" ref="W9:W31" si="6">P9*U9</f>
        <v>0</v>
      </c>
      <c r="X9" s="43"/>
      <c r="Y9" s="43"/>
    </row>
    <row r="10" spans="1:25" x14ac:dyDescent="0.25">
      <c r="A10" s="24" t="s">
        <v>74</v>
      </c>
      <c r="B10" s="16" t="s">
        <v>53</v>
      </c>
      <c r="C10" s="25"/>
      <c r="D10" s="26">
        <v>0.1</v>
      </c>
      <c r="E10" s="26">
        <v>4.65E-2</v>
      </c>
      <c r="F10" s="27"/>
      <c r="G10" s="25"/>
      <c r="H10" s="26"/>
      <c r="I10" s="26"/>
      <c r="J10" s="26"/>
      <c r="K10" s="26"/>
      <c r="L10" s="27"/>
      <c r="M10" s="20">
        <f t="shared" si="0"/>
        <v>0.14650000000000002</v>
      </c>
      <c r="N10" s="21">
        <v>140</v>
      </c>
      <c r="O10" s="22">
        <f t="shared" si="1"/>
        <v>20.51</v>
      </c>
      <c r="P10" s="20">
        <f t="shared" si="2"/>
        <v>0</v>
      </c>
      <c r="Q10" s="21">
        <v>240</v>
      </c>
      <c r="R10" s="22">
        <f t="shared" si="3"/>
        <v>0</v>
      </c>
      <c r="S10" s="23">
        <f t="shared" si="4"/>
        <v>20.51</v>
      </c>
      <c r="T10" s="67"/>
      <c r="U10" s="52">
        <v>70</v>
      </c>
      <c r="V10" s="52">
        <f t="shared" si="5"/>
        <v>10.255000000000001</v>
      </c>
      <c r="W10" s="52">
        <f t="shared" si="6"/>
        <v>0</v>
      </c>
      <c r="X10" s="43"/>
      <c r="Y10" s="43"/>
    </row>
    <row r="11" spans="1:25" x14ac:dyDescent="0.25">
      <c r="A11" s="24" t="s">
        <v>75</v>
      </c>
      <c r="B11" s="16" t="s">
        <v>53</v>
      </c>
      <c r="C11" s="25"/>
      <c r="D11" s="26">
        <v>6.0000000000000001E-3</v>
      </c>
      <c r="E11" s="26">
        <v>1.35E-2</v>
      </c>
      <c r="F11" s="27"/>
      <c r="G11" s="25"/>
      <c r="H11" s="26"/>
      <c r="I11" s="26"/>
      <c r="J11" s="26"/>
      <c r="K11" s="26">
        <v>2.4E-2</v>
      </c>
      <c r="L11" s="27"/>
      <c r="M11" s="20">
        <f t="shared" si="0"/>
        <v>1.95E-2</v>
      </c>
      <c r="N11" s="21">
        <v>140</v>
      </c>
      <c r="O11" s="22">
        <f t="shared" si="1"/>
        <v>2.73</v>
      </c>
      <c r="P11" s="20">
        <f t="shared" si="2"/>
        <v>2.4E-2</v>
      </c>
      <c r="Q11" s="21">
        <v>240</v>
      </c>
      <c r="R11" s="22">
        <f t="shared" si="3"/>
        <v>5.76</v>
      </c>
      <c r="S11" s="23">
        <f t="shared" si="4"/>
        <v>8.49</v>
      </c>
      <c r="T11" s="67"/>
      <c r="U11" s="52">
        <v>85</v>
      </c>
      <c r="V11" s="52">
        <f t="shared" si="5"/>
        <v>1.6575</v>
      </c>
      <c r="W11" s="52">
        <f t="shared" si="6"/>
        <v>2.04</v>
      </c>
      <c r="X11" s="43"/>
      <c r="Y11" s="43"/>
    </row>
    <row r="12" spans="1:25" x14ac:dyDescent="0.25">
      <c r="A12" s="24" t="s">
        <v>76</v>
      </c>
      <c r="B12" s="16" t="s">
        <v>53</v>
      </c>
      <c r="C12" s="25"/>
      <c r="D12" s="26">
        <v>0.01</v>
      </c>
      <c r="E12" s="26"/>
      <c r="F12" s="27"/>
      <c r="G12" s="25"/>
      <c r="H12" s="26"/>
      <c r="I12" s="26">
        <v>8.9999999999999993E-3</v>
      </c>
      <c r="J12" s="26">
        <v>9.2999999999999992E-3</v>
      </c>
      <c r="K12" s="26"/>
      <c r="L12" s="27"/>
      <c r="M12" s="20">
        <f t="shared" si="0"/>
        <v>0.01</v>
      </c>
      <c r="N12" s="21">
        <v>140</v>
      </c>
      <c r="O12" s="22">
        <f t="shared" si="1"/>
        <v>1.4000000000000001</v>
      </c>
      <c r="P12" s="20">
        <f t="shared" si="2"/>
        <v>1.8299999999999997E-2</v>
      </c>
      <c r="Q12" s="21">
        <v>240</v>
      </c>
      <c r="R12" s="22">
        <f t="shared" si="3"/>
        <v>4.3919999999999995</v>
      </c>
      <c r="S12" s="23">
        <f t="shared" si="4"/>
        <v>5.7919999999999998</v>
      </c>
      <c r="T12" s="67"/>
      <c r="U12" s="52">
        <v>622.52</v>
      </c>
      <c r="V12" s="52">
        <f t="shared" si="5"/>
        <v>6.2252000000000001</v>
      </c>
      <c r="W12" s="52">
        <f t="shared" si="6"/>
        <v>11.392115999999998</v>
      </c>
      <c r="X12" s="43"/>
      <c r="Y12" s="43"/>
    </row>
    <row r="13" spans="1:25" x14ac:dyDescent="0.25">
      <c r="A13" s="24" t="s">
        <v>110</v>
      </c>
      <c r="B13" s="16" t="s">
        <v>53</v>
      </c>
      <c r="C13" s="25"/>
      <c r="D13" s="26"/>
      <c r="E13" s="26">
        <v>8.0000000000000004E-4</v>
      </c>
      <c r="F13" s="27"/>
      <c r="G13" s="25"/>
      <c r="H13" s="26"/>
      <c r="I13" s="26"/>
      <c r="J13" s="26"/>
      <c r="K13" s="26"/>
      <c r="L13" s="27"/>
      <c r="M13" s="20">
        <f t="shared" si="0"/>
        <v>8.0000000000000004E-4</v>
      </c>
      <c r="N13" s="21">
        <v>140</v>
      </c>
      <c r="O13" s="22">
        <f t="shared" si="1"/>
        <v>0.112</v>
      </c>
      <c r="P13" s="20">
        <f t="shared" si="2"/>
        <v>0</v>
      </c>
      <c r="Q13" s="21">
        <v>240</v>
      </c>
      <c r="R13" s="22">
        <f t="shared" si="3"/>
        <v>0</v>
      </c>
      <c r="S13" s="23">
        <f t="shared" si="4"/>
        <v>0.112</v>
      </c>
      <c r="T13" s="67"/>
      <c r="U13" s="52">
        <v>400</v>
      </c>
      <c r="V13" s="52">
        <f t="shared" si="5"/>
        <v>0.32</v>
      </c>
      <c r="W13" s="52">
        <f t="shared" si="6"/>
        <v>0</v>
      </c>
      <c r="X13" s="43"/>
      <c r="Y13" s="43"/>
    </row>
    <row r="14" spans="1:25" x14ac:dyDescent="0.25">
      <c r="A14" s="24" t="s">
        <v>78</v>
      </c>
      <c r="B14" s="16" t="s">
        <v>53</v>
      </c>
      <c r="C14" s="25"/>
      <c r="D14" s="26"/>
      <c r="E14" s="26"/>
      <c r="F14" s="27">
        <v>0.03</v>
      </c>
      <c r="G14" s="25"/>
      <c r="H14" s="26"/>
      <c r="I14" s="26"/>
      <c r="J14" s="26"/>
      <c r="K14" s="26"/>
      <c r="L14" s="27"/>
      <c r="M14" s="20">
        <f t="shared" si="0"/>
        <v>0.03</v>
      </c>
      <c r="N14" s="21">
        <v>140</v>
      </c>
      <c r="O14" s="22">
        <f t="shared" si="1"/>
        <v>4.2</v>
      </c>
      <c r="P14" s="20">
        <f t="shared" si="2"/>
        <v>0</v>
      </c>
      <c r="Q14" s="21">
        <v>240</v>
      </c>
      <c r="R14" s="22">
        <f t="shared" si="3"/>
        <v>0</v>
      </c>
      <c r="S14" s="23">
        <f t="shared" si="4"/>
        <v>4.2</v>
      </c>
      <c r="T14" s="67"/>
      <c r="U14" s="52"/>
      <c r="V14" s="52"/>
      <c r="W14" s="52"/>
      <c r="X14" s="43"/>
      <c r="Y14" s="43"/>
    </row>
    <row r="15" spans="1:25" x14ac:dyDescent="0.25">
      <c r="A15" s="24" t="s">
        <v>80</v>
      </c>
      <c r="B15" s="16" t="s">
        <v>53</v>
      </c>
      <c r="C15" s="28"/>
      <c r="D15" s="29"/>
      <c r="E15" s="26"/>
      <c r="F15" s="27">
        <v>0.20699999999999999</v>
      </c>
      <c r="G15" s="25"/>
      <c r="H15" s="26"/>
      <c r="I15" s="26"/>
      <c r="J15" s="26"/>
      <c r="K15" s="26"/>
      <c r="L15" s="27"/>
      <c r="M15" s="20">
        <f t="shared" si="0"/>
        <v>0.20699999999999999</v>
      </c>
      <c r="N15" s="21">
        <v>140</v>
      </c>
      <c r="O15" s="22">
        <f t="shared" si="1"/>
        <v>28.979999999999997</v>
      </c>
      <c r="P15" s="20">
        <f t="shared" si="2"/>
        <v>0</v>
      </c>
      <c r="Q15" s="21">
        <v>240</v>
      </c>
      <c r="R15" s="22">
        <f t="shared" si="3"/>
        <v>0</v>
      </c>
      <c r="S15" s="23">
        <f t="shared" si="4"/>
        <v>28.979999999999997</v>
      </c>
      <c r="T15" s="67"/>
      <c r="U15" s="52">
        <v>80</v>
      </c>
      <c r="V15" s="52">
        <f t="shared" si="5"/>
        <v>16.559999999999999</v>
      </c>
      <c r="W15" s="52">
        <f t="shared" si="6"/>
        <v>0</v>
      </c>
      <c r="X15" s="43"/>
      <c r="Y15" s="43"/>
    </row>
    <row r="16" spans="1:25" x14ac:dyDescent="0.25">
      <c r="A16" s="24" t="s">
        <v>90</v>
      </c>
      <c r="B16" s="16" t="s">
        <v>53</v>
      </c>
      <c r="C16" s="28"/>
      <c r="D16" s="29"/>
      <c r="E16" s="26"/>
      <c r="F16" s="27"/>
      <c r="G16" s="25"/>
      <c r="H16" s="26"/>
      <c r="I16" s="26"/>
      <c r="J16" s="26">
        <v>1.3299999999999999E-2</v>
      </c>
      <c r="K16" s="26"/>
      <c r="L16" s="27">
        <v>5.5E-2</v>
      </c>
      <c r="M16" s="20">
        <f t="shared" si="0"/>
        <v>0</v>
      </c>
      <c r="N16" s="21">
        <v>140</v>
      </c>
      <c r="O16" s="22">
        <f t="shared" si="1"/>
        <v>0</v>
      </c>
      <c r="P16" s="20">
        <f t="shared" si="2"/>
        <v>6.83E-2</v>
      </c>
      <c r="Q16" s="21">
        <v>240</v>
      </c>
      <c r="R16" s="22">
        <f t="shared" si="3"/>
        <v>16.391999999999999</v>
      </c>
      <c r="S16" s="23">
        <f t="shared" si="4"/>
        <v>16.391999999999999</v>
      </c>
      <c r="T16" s="67"/>
      <c r="U16" s="52">
        <v>67.349999999999994</v>
      </c>
      <c r="V16" s="52">
        <f t="shared" si="5"/>
        <v>0</v>
      </c>
      <c r="W16" s="52">
        <f t="shared" si="6"/>
        <v>4.6000049999999995</v>
      </c>
      <c r="X16" s="43"/>
      <c r="Y16" s="43"/>
    </row>
    <row r="17" spans="1:25" x14ac:dyDescent="0.25">
      <c r="A17" s="24" t="s">
        <v>82</v>
      </c>
      <c r="B17" s="16" t="s">
        <v>53</v>
      </c>
      <c r="C17" s="28"/>
      <c r="D17" s="26"/>
      <c r="E17" s="26"/>
      <c r="F17" s="27"/>
      <c r="G17" s="25"/>
      <c r="H17" s="26">
        <v>1.2500000000000001E-2</v>
      </c>
      <c r="I17" s="26"/>
      <c r="J17" s="26"/>
      <c r="K17" s="26"/>
      <c r="L17" s="27"/>
      <c r="M17" s="20">
        <f t="shared" si="0"/>
        <v>0</v>
      </c>
      <c r="N17" s="21">
        <v>140</v>
      </c>
      <c r="O17" s="22">
        <f t="shared" si="1"/>
        <v>0</v>
      </c>
      <c r="P17" s="20">
        <f t="shared" si="2"/>
        <v>1.2500000000000001E-2</v>
      </c>
      <c r="Q17" s="21">
        <v>240</v>
      </c>
      <c r="R17" s="22">
        <f t="shared" si="3"/>
        <v>3</v>
      </c>
      <c r="S17" s="23">
        <f t="shared" si="4"/>
        <v>3</v>
      </c>
      <c r="T17" s="67"/>
      <c r="U17" s="52">
        <v>37</v>
      </c>
      <c r="V17" s="52">
        <f t="shared" si="5"/>
        <v>0</v>
      </c>
      <c r="W17" s="52">
        <f t="shared" si="6"/>
        <v>0.46250000000000002</v>
      </c>
      <c r="X17" s="43"/>
      <c r="Y17" s="43"/>
    </row>
    <row r="18" spans="1:25" x14ac:dyDescent="0.25">
      <c r="A18" s="24" t="s">
        <v>104</v>
      </c>
      <c r="B18" s="16" t="s">
        <v>53</v>
      </c>
      <c r="C18" s="28"/>
      <c r="D18" s="26"/>
      <c r="E18" s="26"/>
      <c r="F18" s="27"/>
      <c r="G18" s="25">
        <v>0.1789</v>
      </c>
      <c r="H18" s="26"/>
      <c r="I18" s="26"/>
      <c r="J18" s="26"/>
      <c r="K18" s="26"/>
      <c r="L18" s="27"/>
      <c r="M18" s="20">
        <f t="shared" si="0"/>
        <v>0</v>
      </c>
      <c r="N18" s="21">
        <v>140</v>
      </c>
      <c r="O18" s="22">
        <f t="shared" si="1"/>
        <v>0</v>
      </c>
      <c r="P18" s="20">
        <f t="shared" si="2"/>
        <v>0.1789</v>
      </c>
      <c r="Q18" s="21">
        <v>240</v>
      </c>
      <c r="R18" s="22">
        <f t="shared" si="3"/>
        <v>42.936</v>
      </c>
      <c r="S18" s="23">
        <f t="shared" si="4"/>
        <v>42.936</v>
      </c>
      <c r="T18" s="67"/>
      <c r="U18" s="52">
        <v>250</v>
      </c>
      <c r="V18" s="52">
        <f t="shared" si="5"/>
        <v>0</v>
      </c>
      <c r="W18" s="52">
        <f t="shared" si="6"/>
        <v>44.725000000000001</v>
      </c>
      <c r="X18" s="43"/>
      <c r="Y18" s="43"/>
    </row>
    <row r="19" spans="1:25" x14ac:dyDescent="0.25">
      <c r="A19" s="24" t="s">
        <v>126</v>
      </c>
      <c r="B19" s="16" t="s">
        <v>53</v>
      </c>
      <c r="C19" s="28"/>
      <c r="D19" s="26"/>
      <c r="E19" s="26"/>
      <c r="F19" s="27"/>
      <c r="G19" s="25"/>
      <c r="H19" s="26"/>
      <c r="I19" s="26"/>
      <c r="J19" s="26"/>
      <c r="K19" s="26"/>
      <c r="L19" s="27"/>
      <c r="M19" s="20">
        <f t="shared" si="0"/>
        <v>0</v>
      </c>
      <c r="N19" s="21">
        <v>140</v>
      </c>
      <c r="O19" s="22">
        <f t="shared" si="1"/>
        <v>0</v>
      </c>
      <c r="P19" s="20">
        <f t="shared" si="2"/>
        <v>0</v>
      </c>
      <c r="Q19" s="21">
        <v>240</v>
      </c>
      <c r="R19" s="22">
        <f t="shared" si="3"/>
        <v>0</v>
      </c>
      <c r="S19" s="23">
        <f t="shared" si="4"/>
        <v>0</v>
      </c>
      <c r="T19" s="67"/>
      <c r="U19" s="52">
        <v>250</v>
      </c>
      <c r="V19" s="52">
        <f t="shared" si="5"/>
        <v>0</v>
      </c>
      <c r="W19" s="52">
        <f t="shared" si="6"/>
        <v>0</v>
      </c>
      <c r="X19" s="43"/>
      <c r="Y19" s="43"/>
    </row>
    <row r="20" spans="1:25" x14ac:dyDescent="0.25">
      <c r="A20" s="58" t="s">
        <v>81</v>
      </c>
      <c r="B20" s="16" t="s">
        <v>53</v>
      </c>
      <c r="C20" s="28"/>
      <c r="D20" s="26"/>
      <c r="E20" s="26"/>
      <c r="F20" s="27"/>
      <c r="G20" s="25"/>
      <c r="H20" s="26"/>
      <c r="I20" s="26"/>
      <c r="J20" s="26"/>
      <c r="K20" s="26"/>
      <c r="L20" s="27"/>
      <c r="M20" s="20">
        <f t="shared" si="0"/>
        <v>0</v>
      </c>
      <c r="N20" s="21">
        <v>140</v>
      </c>
      <c r="O20" s="22">
        <f t="shared" si="1"/>
        <v>0</v>
      </c>
      <c r="P20" s="20">
        <f t="shared" si="2"/>
        <v>0</v>
      </c>
      <c r="Q20" s="21">
        <v>240</v>
      </c>
      <c r="R20" s="22">
        <f t="shared" si="3"/>
        <v>0</v>
      </c>
      <c r="S20" s="23">
        <f t="shared" si="4"/>
        <v>0</v>
      </c>
      <c r="T20" s="67"/>
      <c r="U20" s="52">
        <v>40</v>
      </c>
      <c r="V20" s="52">
        <f t="shared" si="5"/>
        <v>0</v>
      </c>
      <c r="W20" s="52">
        <f t="shared" si="6"/>
        <v>0</v>
      </c>
      <c r="X20" s="43"/>
      <c r="Y20" s="43"/>
    </row>
    <row r="21" spans="1:25" x14ac:dyDescent="0.25">
      <c r="A21" s="24" t="s">
        <v>83</v>
      </c>
      <c r="B21" s="16" t="s">
        <v>53</v>
      </c>
      <c r="C21" s="28"/>
      <c r="D21" s="26"/>
      <c r="E21" s="26"/>
      <c r="F21" s="27"/>
      <c r="G21" s="25"/>
      <c r="H21" s="26">
        <v>5.0000000000000001E-3</v>
      </c>
      <c r="I21" s="26"/>
      <c r="J21" s="26"/>
      <c r="K21" s="26"/>
      <c r="L21" s="27"/>
      <c r="M21" s="20">
        <f t="shared" si="0"/>
        <v>0</v>
      </c>
      <c r="N21" s="21">
        <v>140</v>
      </c>
      <c r="O21" s="22">
        <f t="shared" si="1"/>
        <v>0</v>
      </c>
      <c r="P21" s="20">
        <f t="shared" si="2"/>
        <v>5.0000000000000001E-3</v>
      </c>
      <c r="Q21" s="21">
        <v>240</v>
      </c>
      <c r="R21" s="22">
        <f t="shared" si="3"/>
        <v>1.2</v>
      </c>
      <c r="S21" s="23">
        <f t="shared" si="4"/>
        <v>1.2</v>
      </c>
      <c r="T21" s="67"/>
      <c r="U21" s="52">
        <v>158</v>
      </c>
      <c r="V21" s="52">
        <f t="shared" si="5"/>
        <v>0</v>
      </c>
      <c r="W21" s="52">
        <f t="shared" si="6"/>
        <v>0.79</v>
      </c>
      <c r="X21" s="43"/>
      <c r="Y21" s="43"/>
    </row>
    <row r="22" spans="1:25" x14ac:dyDescent="0.25">
      <c r="A22" s="24" t="s">
        <v>84</v>
      </c>
      <c r="B22" s="16" t="s">
        <v>53</v>
      </c>
      <c r="C22" s="28"/>
      <c r="D22" s="26">
        <v>5.0000000000000001E-4</v>
      </c>
      <c r="E22" s="26"/>
      <c r="F22" s="27"/>
      <c r="G22" s="25"/>
      <c r="H22" s="26">
        <v>1E-3</v>
      </c>
      <c r="I22" s="26">
        <v>1E-3</v>
      </c>
      <c r="J22" s="26">
        <v>1E-3</v>
      </c>
      <c r="K22" s="26"/>
      <c r="L22" s="27"/>
      <c r="M22" s="20">
        <f t="shared" si="0"/>
        <v>5.0000000000000001E-4</v>
      </c>
      <c r="N22" s="21">
        <v>140</v>
      </c>
      <c r="O22" s="22">
        <f t="shared" si="1"/>
        <v>7.0000000000000007E-2</v>
      </c>
      <c r="P22" s="20">
        <f t="shared" si="2"/>
        <v>3.0000000000000001E-3</v>
      </c>
      <c r="Q22" s="21">
        <v>240</v>
      </c>
      <c r="R22" s="22">
        <f t="shared" si="3"/>
        <v>0.72</v>
      </c>
      <c r="S22" s="23">
        <f t="shared" si="4"/>
        <v>0.79</v>
      </c>
      <c r="T22" s="67"/>
      <c r="U22" s="52">
        <v>19</v>
      </c>
      <c r="V22" s="52">
        <f t="shared" si="5"/>
        <v>9.4999999999999998E-3</v>
      </c>
      <c r="W22" s="52">
        <f t="shared" si="6"/>
        <v>5.7000000000000002E-2</v>
      </c>
      <c r="X22" s="43"/>
      <c r="Y22" s="43"/>
    </row>
    <row r="23" spans="1:25" x14ac:dyDescent="0.25">
      <c r="A23" s="24" t="s">
        <v>254</v>
      </c>
      <c r="B23" s="16" t="s">
        <v>53</v>
      </c>
      <c r="C23" s="28"/>
      <c r="D23" s="26"/>
      <c r="E23" s="26"/>
      <c r="F23" s="27"/>
      <c r="G23" s="25"/>
      <c r="H23" s="26">
        <v>5.3699999999999998E-2</v>
      </c>
      <c r="I23" s="26"/>
      <c r="J23" s="26"/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5.3699999999999998E-2</v>
      </c>
      <c r="Q23" s="21">
        <v>240</v>
      </c>
      <c r="R23" s="22">
        <f t="shared" si="3"/>
        <v>12.888</v>
      </c>
      <c r="S23" s="23">
        <f t="shared" si="4"/>
        <v>12.888</v>
      </c>
      <c r="T23" s="67"/>
      <c r="U23" s="52">
        <v>275.17</v>
      </c>
      <c r="V23" s="52">
        <f t="shared" si="5"/>
        <v>0</v>
      </c>
      <c r="W23" s="52">
        <f t="shared" si="6"/>
        <v>14.776629</v>
      </c>
      <c r="X23" s="43"/>
      <c r="Y23" s="43"/>
    </row>
    <row r="24" spans="1:25" x14ac:dyDescent="0.25">
      <c r="A24" s="24" t="s">
        <v>86</v>
      </c>
      <c r="B24" s="16" t="s">
        <v>53</v>
      </c>
      <c r="C24" s="28"/>
      <c r="D24" s="26"/>
      <c r="E24" s="26"/>
      <c r="F24" s="27"/>
      <c r="G24" s="30"/>
      <c r="H24" s="26">
        <v>0.15</v>
      </c>
      <c r="I24" s="26"/>
      <c r="J24" s="26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0.15</v>
      </c>
      <c r="Q24" s="21">
        <v>240</v>
      </c>
      <c r="R24" s="22">
        <f t="shared" si="3"/>
        <v>36</v>
      </c>
      <c r="S24" s="23">
        <f t="shared" si="4"/>
        <v>36</v>
      </c>
      <c r="T24" s="67"/>
      <c r="U24" s="52">
        <v>39</v>
      </c>
      <c r="V24" s="52">
        <f t="shared" si="5"/>
        <v>0</v>
      </c>
      <c r="W24" s="52">
        <f t="shared" si="6"/>
        <v>5.85</v>
      </c>
      <c r="X24" s="43"/>
      <c r="Y24" s="43"/>
    </row>
    <row r="25" spans="1:25" x14ac:dyDescent="0.25">
      <c r="A25" s="24" t="s">
        <v>105</v>
      </c>
      <c r="B25" s="16" t="s">
        <v>53</v>
      </c>
      <c r="C25" s="28"/>
      <c r="D25" s="26"/>
      <c r="E25" s="26"/>
      <c r="F25" s="27"/>
      <c r="G25" s="25"/>
      <c r="H25" s="26">
        <v>1.15E-2</v>
      </c>
      <c r="I25" s="26"/>
      <c r="J25" s="26"/>
      <c r="K25" s="26"/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1.15E-2</v>
      </c>
      <c r="Q25" s="21">
        <v>240</v>
      </c>
      <c r="R25" s="22">
        <f t="shared" si="3"/>
        <v>2.76</v>
      </c>
      <c r="S25" s="23">
        <f t="shared" si="4"/>
        <v>2.76</v>
      </c>
      <c r="T25" s="67"/>
      <c r="U25" s="52">
        <v>37</v>
      </c>
      <c r="V25" s="52">
        <f t="shared" si="5"/>
        <v>0</v>
      </c>
      <c r="W25" s="52">
        <f t="shared" si="6"/>
        <v>0.42549999999999999</v>
      </c>
      <c r="X25" s="43"/>
      <c r="Y25" s="43"/>
    </row>
    <row r="26" spans="1:25" x14ac:dyDescent="0.25">
      <c r="A26" s="24" t="s">
        <v>73</v>
      </c>
      <c r="B26" s="16" t="s">
        <v>53</v>
      </c>
      <c r="C26" s="28"/>
      <c r="D26" s="26"/>
      <c r="E26" s="26"/>
      <c r="F26" s="27"/>
      <c r="G26" s="25"/>
      <c r="H26" s="26"/>
      <c r="I26" s="26">
        <v>7.1999999999999995E-2</v>
      </c>
      <c r="J26" s="26"/>
      <c r="K26" s="26"/>
      <c r="L26" s="27"/>
      <c r="M26" s="20">
        <f t="shared" si="0"/>
        <v>0</v>
      </c>
      <c r="N26" s="21">
        <v>140</v>
      </c>
      <c r="O26" s="22">
        <f t="shared" si="1"/>
        <v>0</v>
      </c>
      <c r="P26" s="20">
        <f t="shared" si="2"/>
        <v>7.1999999999999995E-2</v>
      </c>
      <c r="Q26" s="21">
        <v>240</v>
      </c>
      <c r="R26" s="22">
        <f t="shared" si="3"/>
        <v>17.279999999999998</v>
      </c>
      <c r="S26" s="23">
        <f t="shared" si="4"/>
        <v>17.279999999999998</v>
      </c>
      <c r="T26" s="67"/>
      <c r="U26" s="52">
        <v>130</v>
      </c>
      <c r="V26" s="52">
        <f t="shared" si="5"/>
        <v>0</v>
      </c>
      <c r="W26" s="52">
        <f t="shared" si="6"/>
        <v>9.36</v>
      </c>
      <c r="X26" s="43"/>
      <c r="Y26" s="43"/>
    </row>
    <row r="27" spans="1:25" x14ac:dyDescent="0.25">
      <c r="A27" s="24" t="s">
        <v>120</v>
      </c>
      <c r="B27" s="16" t="s">
        <v>53</v>
      </c>
      <c r="C27" s="28"/>
      <c r="D27" s="26"/>
      <c r="E27" s="26"/>
      <c r="F27" s="27"/>
      <c r="G27" s="25"/>
      <c r="H27" s="26"/>
      <c r="I27" s="26"/>
      <c r="J27" s="26">
        <v>9.4600000000000004E-2</v>
      </c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9.4600000000000004E-2</v>
      </c>
      <c r="Q27" s="21">
        <v>240</v>
      </c>
      <c r="R27" s="22">
        <f t="shared" si="3"/>
        <v>22.704000000000001</v>
      </c>
      <c r="S27" s="23">
        <f t="shared" si="4"/>
        <v>22.704000000000001</v>
      </c>
      <c r="T27" s="67"/>
      <c r="U27" s="52">
        <v>444</v>
      </c>
      <c r="V27" s="52">
        <f t="shared" si="5"/>
        <v>0</v>
      </c>
      <c r="W27" s="52">
        <f t="shared" si="6"/>
        <v>42.002400000000002</v>
      </c>
      <c r="X27" s="43"/>
      <c r="Y27" s="43"/>
    </row>
    <row r="28" spans="1:25" x14ac:dyDescent="0.25">
      <c r="A28" s="24" t="s">
        <v>108</v>
      </c>
      <c r="B28" s="16" t="s">
        <v>53</v>
      </c>
      <c r="C28" s="28"/>
      <c r="D28" s="26"/>
      <c r="E28" s="26"/>
      <c r="F28" s="27"/>
      <c r="G28" s="25"/>
      <c r="H28" s="26"/>
      <c r="I28" s="26"/>
      <c r="J28" s="26"/>
      <c r="K28" s="26">
        <v>0.06</v>
      </c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0.06</v>
      </c>
      <c r="Q28" s="21">
        <v>240</v>
      </c>
      <c r="R28" s="22">
        <f t="shared" si="3"/>
        <v>14.399999999999999</v>
      </c>
      <c r="S28" s="23">
        <f t="shared" si="4"/>
        <v>14.399999999999999</v>
      </c>
      <c r="T28" s="67"/>
      <c r="U28" s="52">
        <v>52</v>
      </c>
      <c r="V28" s="52">
        <f t="shared" si="5"/>
        <v>0</v>
      </c>
      <c r="W28" s="52">
        <f t="shared" si="6"/>
        <v>3.12</v>
      </c>
      <c r="X28" s="43"/>
      <c r="Y28" s="43"/>
    </row>
    <row r="29" spans="1:25" x14ac:dyDescent="0.25">
      <c r="A29" s="24" t="s">
        <v>256</v>
      </c>
      <c r="B29" s="16" t="s">
        <v>53</v>
      </c>
      <c r="C29" s="28"/>
      <c r="D29" s="26"/>
      <c r="E29" s="26"/>
      <c r="F29" s="27"/>
      <c r="G29" s="25"/>
      <c r="H29" s="26"/>
      <c r="I29" s="26"/>
      <c r="J29" s="26"/>
      <c r="K29" s="26"/>
      <c r="L29" s="27">
        <v>1.6E-2</v>
      </c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1.6E-2</v>
      </c>
      <c r="Q29" s="21">
        <v>240</v>
      </c>
      <c r="R29" s="22">
        <f t="shared" si="3"/>
        <v>3.84</v>
      </c>
      <c r="S29" s="23">
        <f t="shared" si="4"/>
        <v>3.84</v>
      </c>
      <c r="T29" s="67"/>
      <c r="U29" s="52">
        <v>48.7</v>
      </c>
      <c r="V29" s="52">
        <f t="shared" si="5"/>
        <v>0</v>
      </c>
      <c r="W29" s="52">
        <f t="shared" si="6"/>
        <v>0.77920000000000011</v>
      </c>
      <c r="X29" s="43"/>
      <c r="Y29" s="43"/>
    </row>
    <row r="30" spans="1:25" x14ac:dyDescent="0.25">
      <c r="A30" s="24" t="s">
        <v>157</v>
      </c>
      <c r="B30" s="16" t="s">
        <v>53</v>
      </c>
      <c r="C30" s="28"/>
      <c r="D30" s="26"/>
      <c r="E30" s="26"/>
      <c r="F30" s="27"/>
      <c r="G30" s="25"/>
      <c r="H30" s="26"/>
      <c r="I30" s="26"/>
      <c r="J30" s="26"/>
      <c r="K30" s="26">
        <v>0.01</v>
      </c>
      <c r="L30" s="27"/>
      <c r="M30" s="20">
        <f t="shared" si="0"/>
        <v>0</v>
      </c>
      <c r="N30" s="21">
        <v>140</v>
      </c>
      <c r="O30" s="22">
        <f t="shared" si="1"/>
        <v>0</v>
      </c>
      <c r="P30" s="20">
        <f t="shared" si="2"/>
        <v>0.01</v>
      </c>
      <c r="Q30" s="21">
        <v>240</v>
      </c>
      <c r="R30" s="22">
        <f t="shared" si="3"/>
        <v>2.4</v>
      </c>
      <c r="S30" s="23">
        <f t="shared" si="4"/>
        <v>2.4</v>
      </c>
      <c r="T30" s="67"/>
      <c r="U30" s="52">
        <v>135</v>
      </c>
      <c r="V30" s="52">
        <f t="shared" si="5"/>
        <v>0</v>
      </c>
      <c r="W30" s="52">
        <f t="shared" si="6"/>
        <v>1.35</v>
      </c>
      <c r="X30" s="43"/>
      <c r="Y30" s="43"/>
    </row>
    <row r="31" spans="1:25" ht="16.5" x14ac:dyDescent="0.3">
      <c r="A31" s="24" t="s">
        <v>172</v>
      </c>
      <c r="B31" s="16" t="s">
        <v>53</v>
      </c>
      <c r="C31" s="28"/>
      <c r="D31" s="26"/>
      <c r="E31" s="26"/>
      <c r="F31" s="27"/>
      <c r="G31" s="25"/>
      <c r="H31" s="26"/>
      <c r="I31" s="26"/>
      <c r="J31" s="31"/>
      <c r="K31" s="59">
        <v>4.1999999999999998E-5</v>
      </c>
      <c r="L31" s="27"/>
      <c r="M31" s="20">
        <f t="shared" si="0"/>
        <v>0</v>
      </c>
      <c r="N31" s="21">
        <v>140</v>
      </c>
      <c r="O31" s="22">
        <f t="shared" si="1"/>
        <v>0</v>
      </c>
      <c r="P31" s="20">
        <f t="shared" si="2"/>
        <v>4.1999999999999998E-5</v>
      </c>
      <c r="Q31" s="21">
        <v>240</v>
      </c>
      <c r="R31" s="22">
        <f t="shared" si="3"/>
        <v>1.0079999999999999E-2</v>
      </c>
      <c r="S31" s="23">
        <f t="shared" si="4"/>
        <v>1.0079999999999999E-2</v>
      </c>
      <c r="T31" s="67"/>
      <c r="U31" s="52">
        <v>4380</v>
      </c>
      <c r="V31" s="52">
        <f t="shared" si="5"/>
        <v>0</v>
      </c>
      <c r="W31" s="52">
        <f t="shared" si="6"/>
        <v>0.18395999999999998</v>
      </c>
      <c r="X31" s="43"/>
      <c r="Y31" s="43"/>
    </row>
    <row r="32" spans="1:25" x14ac:dyDescent="0.25">
      <c r="A32" s="24" t="s">
        <v>134</v>
      </c>
      <c r="B32" s="16" t="s">
        <v>53</v>
      </c>
      <c r="C32" s="28"/>
      <c r="D32" s="26"/>
      <c r="E32" s="26"/>
      <c r="F32" s="27"/>
      <c r="G32" s="25"/>
      <c r="H32" s="57">
        <v>1.0000000000000001E-5</v>
      </c>
      <c r="I32" s="26"/>
      <c r="J32" s="26"/>
      <c r="K32" s="26"/>
      <c r="L32" s="27"/>
      <c r="M32" s="20">
        <f t="shared" si="0"/>
        <v>0</v>
      </c>
      <c r="N32" s="21">
        <v>140</v>
      </c>
      <c r="O32" s="22">
        <f t="shared" si="1"/>
        <v>0</v>
      </c>
      <c r="P32" s="20">
        <f t="shared" si="2"/>
        <v>1.0000000000000001E-5</v>
      </c>
      <c r="Q32" s="21">
        <v>240</v>
      </c>
      <c r="R32" s="22">
        <f t="shared" si="3"/>
        <v>2.4000000000000002E-3</v>
      </c>
      <c r="S32" s="23">
        <f t="shared" si="4"/>
        <v>2.4000000000000002E-3</v>
      </c>
      <c r="T32" s="67"/>
      <c r="U32" s="52"/>
      <c r="V32" s="52"/>
      <c r="W32" s="52"/>
      <c r="X32" s="43"/>
      <c r="Y32" s="43"/>
    </row>
    <row r="33" spans="1:25" x14ac:dyDescent="0.25">
      <c r="A33" s="24" t="s">
        <v>107</v>
      </c>
      <c r="B33" s="16" t="s">
        <v>53</v>
      </c>
      <c r="C33" s="28"/>
      <c r="D33" s="26"/>
      <c r="E33" s="26"/>
      <c r="F33" s="27"/>
      <c r="G33" s="25"/>
      <c r="H33" s="26">
        <v>1E-3</v>
      </c>
      <c r="I33" s="26"/>
      <c r="J33" s="26"/>
      <c r="K33" s="26"/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1E-3</v>
      </c>
      <c r="Q33" s="21">
        <v>240</v>
      </c>
      <c r="R33" s="22">
        <f t="shared" si="3"/>
        <v>0.24</v>
      </c>
      <c r="S33" s="23">
        <f t="shared" si="4"/>
        <v>0.24</v>
      </c>
      <c r="T33" s="67"/>
      <c r="U33" s="52"/>
      <c r="V33" s="52"/>
      <c r="W33" s="52"/>
      <c r="X33" s="43"/>
      <c r="Y33" s="43"/>
    </row>
    <row r="34" spans="1:25" x14ac:dyDescent="0.25">
      <c r="A34" s="24"/>
      <c r="B34" s="16" t="s">
        <v>53</v>
      </c>
      <c r="C34" s="28"/>
      <c r="D34" s="26"/>
      <c r="E34" s="26"/>
      <c r="F34" s="27"/>
      <c r="G34" s="25"/>
      <c r="H34" s="26"/>
      <c r="I34" s="26"/>
      <c r="J34" s="26"/>
      <c r="K34" s="26"/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0</v>
      </c>
      <c r="Q34" s="21">
        <v>240</v>
      </c>
      <c r="R34" s="22">
        <f t="shared" si="3"/>
        <v>0</v>
      </c>
      <c r="S34" s="23">
        <f t="shared" si="4"/>
        <v>0</v>
      </c>
      <c r="T34" s="67"/>
      <c r="U34" s="52"/>
      <c r="V34" s="52"/>
      <c r="W34" s="52"/>
      <c r="X34" s="43"/>
      <c r="Y34" s="43"/>
    </row>
    <row r="35" spans="1:25" x14ac:dyDescent="0.25">
      <c r="A35" s="24"/>
      <c r="B35" s="16" t="s">
        <v>53</v>
      </c>
      <c r="C35" s="25"/>
      <c r="D35" s="26"/>
      <c r="E35" s="26"/>
      <c r="F35" s="27"/>
      <c r="G35" s="25"/>
      <c r="H35" s="26"/>
      <c r="I35" s="26"/>
      <c r="J35" s="26"/>
      <c r="K35" s="26"/>
      <c r="L35" s="27"/>
      <c r="M35" s="20">
        <f t="shared" si="0"/>
        <v>0</v>
      </c>
      <c r="N35" s="21">
        <v>140</v>
      </c>
      <c r="O35" s="22">
        <f t="shared" si="1"/>
        <v>0</v>
      </c>
      <c r="P35" s="20">
        <f t="shared" si="2"/>
        <v>0</v>
      </c>
      <c r="Q35" s="21">
        <v>240</v>
      </c>
      <c r="R35" s="22">
        <f t="shared" si="3"/>
        <v>0</v>
      </c>
      <c r="S35" s="23">
        <f t="shared" si="4"/>
        <v>0</v>
      </c>
      <c r="T35" s="67"/>
      <c r="U35" s="52"/>
      <c r="V35" s="52"/>
      <c r="W35" s="52"/>
      <c r="X35" s="43"/>
      <c r="Y35" s="43"/>
    </row>
    <row r="36" spans="1:25" x14ac:dyDescent="0.25">
      <c r="A36" s="24"/>
      <c r="B36" s="16" t="s">
        <v>53</v>
      </c>
      <c r="C36" s="25"/>
      <c r="D36" s="26"/>
      <c r="E36" s="26"/>
      <c r="F36" s="27"/>
      <c r="G36" s="25"/>
      <c r="H36" s="26"/>
      <c r="I36" s="26"/>
      <c r="J36" s="26"/>
      <c r="K36" s="26"/>
      <c r="L36" s="27"/>
      <c r="M36" s="20">
        <f t="shared" si="0"/>
        <v>0</v>
      </c>
      <c r="N36" s="21">
        <v>140</v>
      </c>
      <c r="O36" s="22">
        <f t="shared" si="1"/>
        <v>0</v>
      </c>
      <c r="P36" s="20">
        <f t="shared" si="2"/>
        <v>0</v>
      </c>
      <c r="Q36" s="21">
        <v>240</v>
      </c>
      <c r="R36" s="22">
        <f t="shared" si="3"/>
        <v>0</v>
      </c>
      <c r="S36" s="23">
        <f t="shared" si="4"/>
        <v>0</v>
      </c>
      <c r="T36" s="67"/>
      <c r="U36" s="52"/>
      <c r="V36" s="53">
        <f>SUM(V8:V35)</f>
        <v>45.947200000000002</v>
      </c>
      <c r="W36" s="53">
        <f>SUM(W8:W35)</f>
        <v>143.78931</v>
      </c>
      <c r="X36" s="43"/>
      <c r="Y36" s="43"/>
    </row>
    <row r="37" spans="1:25" ht="15.75" thickBot="1" x14ac:dyDescent="0.3">
      <c r="A37" s="32"/>
      <c r="B37" s="45" t="s">
        <v>53</v>
      </c>
      <c r="C37" s="33"/>
      <c r="D37" s="34"/>
      <c r="E37" s="34"/>
      <c r="F37" s="35"/>
      <c r="G37" s="33"/>
      <c r="H37" s="34"/>
      <c r="I37" s="34"/>
      <c r="J37" s="34"/>
      <c r="K37" s="34"/>
      <c r="L37" s="35"/>
      <c r="M37" s="39">
        <f t="shared" si="0"/>
        <v>0</v>
      </c>
      <c r="N37" s="40">
        <v>140</v>
      </c>
      <c r="O37" s="41">
        <f t="shared" si="1"/>
        <v>0</v>
      </c>
      <c r="P37" s="39">
        <f t="shared" si="2"/>
        <v>0</v>
      </c>
      <c r="Q37" s="21">
        <v>240</v>
      </c>
      <c r="R37" s="41">
        <f t="shared" si="3"/>
        <v>0</v>
      </c>
      <c r="S37" s="42">
        <f t="shared" si="4"/>
        <v>0</v>
      </c>
      <c r="T37" s="67"/>
      <c r="U37" s="52"/>
      <c r="V37" s="52"/>
      <c r="W37" s="53">
        <f>V36+W36</f>
        <v>189.73651000000001</v>
      </c>
      <c r="X37" s="43"/>
      <c r="Y37" s="43"/>
    </row>
    <row r="38" spans="1:25" x14ac:dyDescent="0.25">
      <c r="A38" s="4"/>
      <c r="B38" s="4"/>
      <c r="C38" s="4"/>
      <c r="D38" s="4"/>
      <c r="E38" s="116"/>
      <c r="F38" s="116"/>
      <c r="G38" s="116"/>
      <c r="H38" s="116"/>
      <c r="I38" s="4"/>
      <c r="J38" s="4"/>
      <c r="K38" s="4"/>
      <c r="L38" s="4"/>
      <c r="M38" s="4"/>
      <c r="N38" s="4"/>
      <c r="O38" s="4"/>
      <c r="P38" s="4"/>
      <c r="Q38" s="4"/>
      <c r="R38" s="4"/>
      <c r="S38" s="36"/>
      <c r="T38" s="4"/>
    </row>
    <row r="39" spans="1:25" x14ac:dyDescent="0.25">
      <c r="A39" s="4" t="s">
        <v>54</v>
      </c>
      <c r="B39" s="4"/>
      <c r="C39" s="4"/>
      <c r="D39" s="4"/>
      <c r="E39" s="117" t="s">
        <v>55</v>
      </c>
      <c r="F39" s="117"/>
      <c r="G39" s="117"/>
      <c r="H39" s="117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6" spans="1:25" x14ac:dyDescent="0.25">
      <c r="A46" s="56" t="s">
        <v>127</v>
      </c>
      <c r="B46" s="4"/>
      <c r="C46" s="118" t="s">
        <v>34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4"/>
      <c r="N46" s="114"/>
      <c r="O46" s="114"/>
      <c r="P46" s="114"/>
      <c r="Q46" s="4"/>
      <c r="R46" s="4"/>
      <c r="S46" s="4"/>
      <c r="T46" s="4"/>
    </row>
    <row r="47" spans="1:25" x14ac:dyDescent="0.25">
      <c r="A47" s="4"/>
      <c r="B47" s="5"/>
      <c r="C47" s="114" t="s">
        <v>252</v>
      </c>
      <c r="D47" s="114"/>
      <c r="E47" s="114"/>
      <c r="F47" s="114"/>
      <c r="G47" s="114"/>
      <c r="H47" s="114"/>
      <c r="I47" s="114"/>
      <c r="J47" s="114"/>
      <c r="K47" s="114"/>
      <c r="L47" s="4"/>
      <c r="M47" s="114"/>
      <c r="N47" s="114"/>
      <c r="O47" s="114"/>
      <c r="P47" s="114"/>
      <c r="Q47" s="4"/>
      <c r="R47" s="4"/>
      <c r="S47" s="4"/>
      <c r="T47" s="4"/>
    </row>
    <row r="48" spans="1:25" ht="15.75" thickBot="1" x14ac:dyDescent="0.3">
      <c r="A48" s="4"/>
      <c r="B48" s="4"/>
      <c r="C48" s="119" t="s">
        <v>35</v>
      </c>
      <c r="D48" s="119"/>
      <c r="E48" s="119"/>
      <c r="F48" s="119"/>
      <c r="G48" s="119"/>
      <c r="H48" s="119"/>
      <c r="I48" s="119"/>
      <c r="J48" s="119"/>
      <c r="K48" s="4"/>
      <c r="L48" s="4"/>
      <c r="M48" s="114"/>
      <c r="N48" s="114"/>
      <c r="O48" s="114"/>
      <c r="P48" s="114"/>
      <c r="Q48" s="4"/>
      <c r="R48" s="4"/>
      <c r="S48" s="4"/>
      <c r="T48" s="4"/>
    </row>
    <row r="49" spans="1:25" ht="15" customHeight="1" x14ac:dyDescent="0.25">
      <c r="A49" s="99" t="s">
        <v>36</v>
      </c>
      <c r="B49" s="102" t="s">
        <v>37</v>
      </c>
      <c r="C49" s="105" t="s">
        <v>38</v>
      </c>
      <c r="D49" s="106"/>
      <c r="E49" s="106"/>
      <c r="F49" s="107"/>
      <c r="G49" s="105" t="s">
        <v>39</v>
      </c>
      <c r="H49" s="106"/>
      <c r="I49" s="106"/>
      <c r="J49" s="106"/>
      <c r="K49" s="106"/>
      <c r="L49" s="107"/>
      <c r="M49" s="108" t="s">
        <v>40</v>
      </c>
      <c r="N49" s="109"/>
      <c r="O49" s="110"/>
      <c r="P49" s="120" t="s">
        <v>41</v>
      </c>
      <c r="Q49" s="109"/>
      <c r="R49" s="121"/>
      <c r="S49" s="128" t="s">
        <v>42</v>
      </c>
      <c r="T49" s="131" t="s">
        <v>43</v>
      </c>
      <c r="U49" s="43"/>
      <c r="V49" s="43"/>
      <c r="W49" s="43"/>
      <c r="X49" s="43"/>
      <c r="Y49" s="43"/>
    </row>
    <row r="50" spans="1:25" ht="30" customHeight="1" x14ac:dyDescent="0.25">
      <c r="A50" s="100"/>
      <c r="B50" s="103"/>
      <c r="C50" s="134" t="s">
        <v>28</v>
      </c>
      <c r="D50" s="124" t="s">
        <v>154</v>
      </c>
      <c r="E50" s="124" t="s">
        <v>258</v>
      </c>
      <c r="F50" s="126" t="s">
        <v>67</v>
      </c>
      <c r="G50" s="136" t="s">
        <v>253</v>
      </c>
      <c r="H50" s="124" t="s">
        <v>4</v>
      </c>
      <c r="I50" s="124" t="s">
        <v>23</v>
      </c>
      <c r="J50" s="124" t="s">
        <v>29</v>
      </c>
      <c r="K50" s="124" t="s">
        <v>156</v>
      </c>
      <c r="L50" s="126" t="s">
        <v>260</v>
      </c>
      <c r="M50" s="111"/>
      <c r="N50" s="112"/>
      <c r="O50" s="113"/>
      <c r="P50" s="122"/>
      <c r="Q50" s="112"/>
      <c r="R50" s="123"/>
      <c r="S50" s="129"/>
      <c r="T50" s="132"/>
      <c r="U50" s="43"/>
      <c r="V50" s="43"/>
      <c r="W50" s="43"/>
      <c r="X50" s="43"/>
      <c r="Y50" s="43"/>
    </row>
    <row r="51" spans="1:25" ht="41.25" customHeight="1" thickBot="1" x14ac:dyDescent="0.3">
      <c r="A51" s="101"/>
      <c r="B51" s="104"/>
      <c r="C51" s="135"/>
      <c r="D51" s="125"/>
      <c r="E51" s="125"/>
      <c r="F51" s="127"/>
      <c r="G51" s="137"/>
      <c r="H51" s="125"/>
      <c r="I51" s="125"/>
      <c r="J51" s="125"/>
      <c r="K51" s="125"/>
      <c r="L51" s="127"/>
      <c r="M51" s="6" t="s">
        <v>45</v>
      </c>
      <c r="N51" s="2" t="s">
        <v>46</v>
      </c>
      <c r="O51" s="1" t="s">
        <v>47</v>
      </c>
      <c r="P51" s="7" t="s">
        <v>45</v>
      </c>
      <c r="Q51" s="2" t="s">
        <v>46</v>
      </c>
      <c r="R51" s="3" t="s">
        <v>47</v>
      </c>
      <c r="S51" s="130"/>
      <c r="T51" s="133"/>
      <c r="U51" s="68" t="s">
        <v>177</v>
      </c>
      <c r="V51" s="44"/>
      <c r="W51" s="43"/>
      <c r="X51" s="43"/>
      <c r="Y51" s="43"/>
    </row>
    <row r="52" spans="1:25" ht="15.75" thickBot="1" x14ac:dyDescent="0.3">
      <c r="A52" s="8" t="s">
        <v>48</v>
      </c>
      <c r="B52" s="9"/>
      <c r="C52" s="38" t="s">
        <v>193</v>
      </c>
      <c r="D52" s="10" t="s">
        <v>57</v>
      </c>
      <c r="E52" s="10" t="s">
        <v>49</v>
      </c>
      <c r="F52" s="37" t="s">
        <v>257</v>
      </c>
      <c r="G52" s="38" t="s">
        <v>56</v>
      </c>
      <c r="H52" s="10" t="s">
        <v>49</v>
      </c>
      <c r="I52" s="10" t="s">
        <v>49</v>
      </c>
      <c r="J52" s="10" t="s">
        <v>165</v>
      </c>
      <c r="K52" s="10" t="s">
        <v>49</v>
      </c>
      <c r="L52" s="37" t="s">
        <v>261</v>
      </c>
      <c r="M52" s="11"/>
      <c r="N52" s="12"/>
      <c r="O52" s="13"/>
      <c r="P52" s="11"/>
      <c r="Q52" s="12"/>
      <c r="R52" s="13"/>
      <c r="S52" s="14"/>
      <c r="T52" s="47"/>
      <c r="U52" s="51" t="s">
        <v>128</v>
      </c>
      <c r="V52" s="51" t="s">
        <v>0</v>
      </c>
      <c r="W52" s="51" t="s">
        <v>1</v>
      </c>
      <c r="X52" s="43"/>
      <c r="Y52" s="43"/>
    </row>
    <row r="53" spans="1:25" x14ac:dyDescent="0.25">
      <c r="A53" s="15" t="s">
        <v>96</v>
      </c>
      <c r="B53" s="16" t="s">
        <v>97</v>
      </c>
      <c r="C53" s="17">
        <v>0.04</v>
      </c>
      <c r="D53" s="18"/>
      <c r="E53" s="18"/>
      <c r="F53" s="19"/>
      <c r="G53" s="17"/>
      <c r="H53" s="18"/>
      <c r="I53" s="18"/>
      <c r="J53" s="18">
        <v>8.9999999999999998E-4</v>
      </c>
      <c r="K53" s="18"/>
      <c r="L53" s="19"/>
      <c r="M53" s="20">
        <f>C53+D53+E53+F53</f>
        <v>0.04</v>
      </c>
      <c r="N53" s="21">
        <v>200</v>
      </c>
      <c r="O53" s="22">
        <f>M53*N53</f>
        <v>8</v>
      </c>
      <c r="P53" s="20">
        <f>G53+H53+I53+J53+K53+L53</f>
        <v>8.9999999999999998E-4</v>
      </c>
      <c r="Q53" s="21">
        <v>270</v>
      </c>
      <c r="R53" s="22">
        <f>P53*Q53</f>
        <v>0.24299999999999999</v>
      </c>
      <c r="S53" s="23">
        <f>O53+R53</f>
        <v>8.2430000000000003</v>
      </c>
      <c r="T53" s="67"/>
      <c r="U53" s="52">
        <v>187.5</v>
      </c>
      <c r="V53" s="52">
        <f>M53*U53</f>
        <v>7.5</v>
      </c>
      <c r="W53" s="52">
        <f>P53*U53</f>
        <v>0.16874999999999998</v>
      </c>
      <c r="X53" s="43"/>
      <c r="Y53" s="43"/>
    </row>
    <row r="54" spans="1:25" x14ac:dyDescent="0.25">
      <c r="A54" s="24" t="s">
        <v>155</v>
      </c>
      <c r="B54" s="16" t="s">
        <v>53</v>
      </c>
      <c r="C54" s="25"/>
      <c r="D54" s="26">
        <v>4.07E-2</v>
      </c>
      <c r="E54" s="26"/>
      <c r="F54" s="27"/>
      <c r="G54" s="25"/>
      <c r="H54" s="26"/>
      <c r="I54" s="26"/>
      <c r="J54" s="26"/>
      <c r="K54" s="26"/>
      <c r="L54" s="27"/>
      <c r="M54" s="20">
        <f t="shared" ref="M54:M82" si="7">C54+D54+E54+F54</f>
        <v>4.07E-2</v>
      </c>
      <c r="N54" s="21">
        <v>200</v>
      </c>
      <c r="O54" s="22">
        <f t="shared" ref="O54:O82" si="8">M54*N54</f>
        <v>8.14</v>
      </c>
      <c r="P54" s="20">
        <f t="shared" ref="P54:P82" si="9">G54+H54+I54+J54+K54+L54</f>
        <v>0</v>
      </c>
      <c r="Q54" s="21">
        <v>270</v>
      </c>
      <c r="R54" s="22">
        <f t="shared" ref="R54:R82" si="10">P54*Q54</f>
        <v>0</v>
      </c>
      <c r="S54" s="23">
        <f t="shared" ref="S54:S82" si="11">O54+R54</f>
        <v>8.14</v>
      </c>
      <c r="T54" s="67"/>
      <c r="U54" s="52">
        <v>60</v>
      </c>
      <c r="V54" s="52">
        <f t="shared" ref="V54:V58" si="12">M54*U54</f>
        <v>2.4420000000000002</v>
      </c>
      <c r="W54" s="52">
        <f t="shared" ref="W54:W58" si="13">P54*U54</f>
        <v>0</v>
      </c>
      <c r="X54" s="43"/>
      <c r="Y54" s="43"/>
    </row>
    <row r="55" spans="1:25" x14ac:dyDescent="0.25">
      <c r="A55" s="24" t="s">
        <v>74</v>
      </c>
      <c r="B55" s="16" t="s">
        <v>53</v>
      </c>
      <c r="C55" s="25"/>
      <c r="D55" s="26">
        <v>7.1400000000000005E-2</v>
      </c>
      <c r="E55" s="26">
        <v>4.65E-2</v>
      </c>
      <c r="F55" s="27"/>
      <c r="G55" s="25"/>
      <c r="H55" s="26"/>
      <c r="I55" s="26"/>
      <c r="J55" s="26"/>
      <c r="K55" s="26"/>
      <c r="L55" s="27"/>
      <c r="M55" s="20">
        <f t="shared" si="7"/>
        <v>0.1179</v>
      </c>
      <c r="N55" s="21">
        <v>200</v>
      </c>
      <c r="O55" s="22">
        <f t="shared" si="8"/>
        <v>23.580000000000002</v>
      </c>
      <c r="P55" s="20">
        <f t="shared" si="9"/>
        <v>0</v>
      </c>
      <c r="Q55" s="21">
        <v>270</v>
      </c>
      <c r="R55" s="22">
        <f t="shared" si="10"/>
        <v>0</v>
      </c>
      <c r="S55" s="23">
        <f t="shared" si="11"/>
        <v>23.580000000000002</v>
      </c>
      <c r="T55" s="67"/>
      <c r="U55" s="52">
        <v>70</v>
      </c>
      <c r="V55" s="52">
        <f t="shared" si="12"/>
        <v>8.2530000000000001</v>
      </c>
      <c r="W55" s="52">
        <f t="shared" si="13"/>
        <v>0</v>
      </c>
      <c r="X55" s="43"/>
      <c r="Y55" s="43"/>
    </row>
    <row r="56" spans="1:25" x14ac:dyDescent="0.25">
      <c r="A56" s="24" t="s">
        <v>75</v>
      </c>
      <c r="B56" s="16" t="s">
        <v>53</v>
      </c>
      <c r="C56" s="25"/>
      <c r="D56" s="26">
        <v>4.3E-3</v>
      </c>
      <c r="E56" s="26">
        <v>1.35E-2</v>
      </c>
      <c r="F56" s="27"/>
      <c r="G56" s="25"/>
      <c r="H56" s="26"/>
      <c r="I56" s="26"/>
      <c r="J56" s="26"/>
      <c r="K56" s="26">
        <v>2.4E-2</v>
      </c>
      <c r="L56" s="27"/>
      <c r="M56" s="20">
        <f t="shared" si="7"/>
        <v>1.78E-2</v>
      </c>
      <c r="N56" s="21">
        <v>200</v>
      </c>
      <c r="O56" s="22">
        <f t="shared" si="8"/>
        <v>3.56</v>
      </c>
      <c r="P56" s="20">
        <f t="shared" si="9"/>
        <v>2.4E-2</v>
      </c>
      <c r="Q56" s="21">
        <v>270</v>
      </c>
      <c r="R56" s="22">
        <f t="shared" si="10"/>
        <v>6.48</v>
      </c>
      <c r="S56" s="23">
        <f t="shared" si="11"/>
        <v>10.040000000000001</v>
      </c>
      <c r="T56" s="67"/>
      <c r="U56" s="52">
        <v>85</v>
      </c>
      <c r="V56" s="52">
        <f t="shared" si="12"/>
        <v>1.5129999999999999</v>
      </c>
      <c r="W56" s="52">
        <f t="shared" si="13"/>
        <v>2.04</v>
      </c>
      <c r="X56" s="43"/>
      <c r="Y56" s="43"/>
    </row>
    <row r="57" spans="1:25" x14ac:dyDescent="0.25">
      <c r="A57" s="24" t="s">
        <v>76</v>
      </c>
      <c r="B57" s="16" t="s">
        <v>53</v>
      </c>
      <c r="C57" s="25"/>
      <c r="D57" s="26">
        <v>7.1000000000000004E-3</v>
      </c>
      <c r="E57" s="26"/>
      <c r="F57" s="27"/>
      <c r="G57" s="25"/>
      <c r="H57" s="26"/>
      <c r="I57" s="26">
        <v>8.9999999999999993E-3</v>
      </c>
      <c r="J57" s="26">
        <v>8.3999999999999995E-3</v>
      </c>
      <c r="K57" s="26"/>
      <c r="L57" s="27"/>
      <c r="M57" s="20">
        <f t="shared" si="7"/>
        <v>7.1000000000000004E-3</v>
      </c>
      <c r="N57" s="21">
        <v>200</v>
      </c>
      <c r="O57" s="22">
        <f t="shared" si="8"/>
        <v>1.4200000000000002</v>
      </c>
      <c r="P57" s="20">
        <f t="shared" si="9"/>
        <v>1.7399999999999999E-2</v>
      </c>
      <c r="Q57" s="21">
        <v>270</v>
      </c>
      <c r="R57" s="22">
        <f t="shared" si="10"/>
        <v>4.6979999999999995</v>
      </c>
      <c r="S57" s="23">
        <f t="shared" si="11"/>
        <v>6.1179999999999994</v>
      </c>
      <c r="T57" s="67"/>
      <c r="U57" s="52">
        <v>622.52</v>
      </c>
      <c r="V57" s="52">
        <f t="shared" si="12"/>
        <v>4.4198919999999999</v>
      </c>
      <c r="W57" s="52">
        <f t="shared" si="13"/>
        <v>10.831847999999999</v>
      </c>
      <c r="X57" s="43"/>
      <c r="Y57" s="43"/>
    </row>
    <row r="58" spans="1:25" x14ac:dyDescent="0.25">
      <c r="A58" s="24" t="s">
        <v>110</v>
      </c>
      <c r="B58" s="16" t="s">
        <v>53</v>
      </c>
      <c r="C58" s="25"/>
      <c r="D58" s="26"/>
      <c r="E58" s="26">
        <v>8.0000000000000004E-4</v>
      </c>
      <c r="F58" s="27"/>
      <c r="G58" s="25"/>
      <c r="H58" s="26"/>
      <c r="I58" s="26"/>
      <c r="J58" s="26"/>
      <c r="K58" s="26"/>
      <c r="L58" s="27"/>
      <c r="M58" s="20">
        <f t="shared" si="7"/>
        <v>8.0000000000000004E-4</v>
      </c>
      <c r="N58" s="21">
        <v>200</v>
      </c>
      <c r="O58" s="22">
        <f t="shared" si="8"/>
        <v>0.16</v>
      </c>
      <c r="P58" s="20">
        <f t="shared" si="9"/>
        <v>0</v>
      </c>
      <c r="Q58" s="21">
        <v>270</v>
      </c>
      <c r="R58" s="22">
        <f t="shared" si="10"/>
        <v>0</v>
      </c>
      <c r="S58" s="23">
        <f t="shared" si="11"/>
        <v>0.16</v>
      </c>
      <c r="T58" s="67"/>
      <c r="U58" s="52">
        <v>400</v>
      </c>
      <c r="V58" s="52">
        <f t="shared" si="12"/>
        <v>0.32</v>
      </c>
      <c r="W58" s="52">
        <f t="shared" si="13"/>
        <v>0</v>
      </c>
      <c r="X58" s="43"/>
      <c r="Y58" s="43"/>
    </row>
    <row r="59" spans="1:25" x14ac:dyDescent="0.25">
      <c r="A59" s="24" t="s">
        <v>78</v>
      </c>
      <c r="B59" s="16" t="s">
        <v>53</v>
      </c>
      <c r="C59" s="25"/>
      <c r="D59" s="26"/>
      <c r="E59" s="26"/>
      <c r="F59" s="27"/>
      <c r="G59" s="25"/>
      <c r="H59" s="26"/>
      <c r="I59" s="26"/>
      <c r="J59" s="26"/>
      <c r="K59" s="26"/>
      <c r="L59" s="27"/>
      <c r="M59" s="20">
        <f t="shared" si="7"/>
        <v>0</v>
      </c>
      <c r="N59" s="21">
        <v>200</v>
      </c>
      <c r="O59" s="22">
        <f t="shared" si="8"/>
        <v>0</v>
      </c>
      <c r="P59" s="20">
        <f t="shared" si="9"/>
        <v>0</v>
      </c>
      <c r="Q59" s="21">
        <v>270</v>
      </c>
      <c r="R59" s="22">
        <f t="shared" si="10"/>
        <v>0</v>
      </c>
      <c r="S59" s="23">
        <f t="shared" si="11"/>
        <v>0</v>
      </c>
      <c r="T59" s="67"/>
      <c r="U59" s="52"/>
      <c r="V59" s="52"/>
      <c r="W59" s="52"/>
      <c r="X59" s="43"/>
      <c r="Y59" s="43"/>
    </row>
    <row r="60" spans="1:25" x14ac:dyDescent="0.25">
      <c r="A60" s="24" t="s">
        <v>80</v>
      </c>
      <c r="B60" s="16" t="s">
        <v>53</v>
      </c>
      <c r="C60" s="28"/>
      <c r="D60" s="29"/>
      <c r="E60" s="26"/>
      <c r="F60" s="27">
        <v>0.18629999999999999</v>
      </c>
      <c r="G60" s="25"/>
      <c r="H60" s="26"/>
      <c r="I60" s="26"/>
      <c r="J60" s="26"/>
      <c r="K60" s="26"/>
      <c r="L60" s="27"/>
      <c r="M60" s="20">
        <f t="shared" si="7"/>
        <v>0.18629999999999999</v>
      </c>
      <c r="N60" s="21">
        <v>200</v>
      </c>
      <c r="O60" s="22">
        <f t="shared" si="8"/>
        <v>37.26</v>
      </c>
      <c r="P60" s="20">
        <f t="shared" si="9"/>
        <v>0</v>
      </c>
      <c r="Q60" s="21">
        <v>270</v>
      </c>
      <c r="R60" s="22">
        <f t="shared" si="10"/>
        <v>0</v>
      </c>
      <c r="S60" s="23">
        <f t="shared" si="11"/>
        <v>37.26</v>
      </c>
      <c r="T60" s="67"/>
      <c r="U60" s="52">
        <v>80</v>
      </c>
      <c r="V60" s="52">
        <f t="shared" ref="V60:V76" si="14">M60*U60</f>
        <v>14.904</v>
      </c>
      <c r="W60" s="52">
        <f t="shared" ref="W60:W76" si="15">P60*U60</f>
        <v>0</v>
      </c>
      <c r="X60" s="43"/>
      <c r="Y60" s="43"/>
    </row>
    <row r="61" spans="1:25" x14ac:dyDescent="0.25">
      <c r="A61" s="24" t="s">
        <v>90</v>
      </c>
      <c r="B61" s="16" t="s">
        <v>53</v>
      </c>
      <c r="C61" s="28"/>
      <c r="D61" s="29"/>
      <c r="E61" s="26"/>
      <c r="F61" s="27">
        <v>2.75E-2</v>
      </c>
      <c r="G61" s="25"/>
      <c r="H61" s="26"/>
      <c r="I61" s="26"/>
      <c r="J61" s="26">
        <v>1.2E-2</v>
      </c>
      <c r="K61" s="26"/>
      <c r="L61" s="27">
        <v>0.04</v>
      </c>
      <c r="M61" s="20">
        <f t="shared" si="7"/>
        <v>2.75E-2</v>
      </c>
      <c r="N61" s="21">
        <v>200</v>
      </c>
      <c r="O61" s="22">
        <f t="shared" si="8"/>
        <v>5.5</v>
      </c>
      <c r="P61" s="20">
        <f t="shared" si="9"/>
        <v>5.2000000000000005E-2</v>
      </c>
      <c r="Q61" s="21">
        <v>270</v>
      </c>
      <c r="R61" s="22">
        <f t="shared" si="10"/>
        <v>14.040000000000001</v>
      </c>
      <c r="S61" s="23">
        <f t="shared" si="11"/>
        <v>19.54</v>
      </c>
      <c r="T61" s="67"/>
      <c r="U61" s="52">
        <v>67.349999999999994</v>
      </c>
      <c r="V61" s="52">
        <f t="shared" si="14"/>
        <v>1.8521249999999998</v>
      </c>
      <c r="W61" s="52">
        <f t="shared" si="15"/>
        <v>3.5022000000000002</v>
      </c>
      <c r="X61" s="43"/>
      <c r="Y61" s="43"/>
    </row>
    <row r="62" spans="1:25" x14ac:dyDescent="0.25">
      <c r="A62" s="24" t="s">
        <v>82</v>
      </c>
      <c r="B62" s="16" t="s">
        <v>53</v>
      </c>
      <c r="C62" s="28"/>
      <c r="D62" s="26"/>
      <c r="E62" s="26"/>
      <c r="F62" s="27"/>
      <c r="G62" s="25"/>
      <c r="H62" s="26">
        <v>0.01</v>
      </c>
      <c r="I62" s="26"/>
      <c r="J62" s="26"/>
      <c r="K62" s="26"/>
      <c r="L62" s="27"/>
      <c r="M62" s="20">
        <f t="shared" si="7"/>
        <v>0</v>
      </c>
      <c r="N62" s="21">
        <v>200</v>
      </c>
      <c r="O62" s="22">
        <f t="shared" si="8"/>
        <v>0</v>
      </c>
      <c r="P62" s="20">
        <f t="shared" si="9"/>
        <v>0.01</v>
      </c>
      <c r="Q62" s="21">
        <v>270</v>
      </c>
      <c r="R62" s="22">
        <f t="shared" si="10"/>
        <v>2.7</v>
      </c>
      <c r="S62" s="23">
        <f t="shared" si="11"/>
        <v>2.7</v>
      </c>
      <c r="T62" s="67"/>
      <c r="U62" s="52">
        <v>37</v>
      </c>
      <c r="V62" s="52">
        <f t="shared" si="14"/>
        <v>0</v>
      </c>
      <c r="W62" s="52">
        <f t="shared" si="15"/>
        <v>0.37</v>
      </c>
      <c r="X62" s="43"/>
      <c r="Y62" s="43"/>
    </row>
    <row r="63" spans="1:25" x14ac:dyDescent="0.25">
      <c r="A63" s="24" t="s">
        <v>104</v>
      </c>
      <c r="B63" s="16" t="s">
        <v>53</v>
      </c>
      <c r="C63" s="28"/>
      <c r="D63" s="26"/>
      <c r="E63" s="26"/>
      <c r="F63" s="27"/>
      <c r="G63" s="25">
        <v>0.10730000000000001</v>
      </c>
      <c r="H63" s="26"/>
      <c r="I63" s="26"/>
      <c r="J63" s="26"/>
      <c r="K63" s="26"/>
      <c r="L63" s="27"/>
      <c r="M63" s="20">
        <f t="shared" si="7"/>
        <v>0</v>
      </c>
      <c r="N63" s="21">
        <v>200</v>
      </c>
      <c r="O63" s="22">
        <f t="shared" si="8"/>
        <v>0</v>
      </c>
      <c r="P63" s="20">
        <f t="shared" si="9"/>
        <v>0.10730000000000001</v>
      </c>
      <c r="Q63" s="21">
        <v>270</v>
      </c>
      <c r="R63" s="22">
        <f t="shared" si="10"/>
        <v>28.971</v>
      </c>
      <c r="S63" s="23">
        <f t="shared" si="11"/>
        <v>28.971</v>
      </c>
      <c r="T63" s="67"/>
      <c r="U63" s="52">
        <v>250</v>
      </c>
      <c r="V63" s="52">
        <f t="shared" si="14"/>
        <v>0</v>
      </c>
      <c r="W63" s="52">
        <f t="shared" si="15"/>
        <v>26.825000000000003</v>
      </c>
      <c r="X63" s="43"/>
      <c r="Y63" s="43"/>
    </row>
    <row r="64" spans="1:25" x14ac:dyDescent="0.25">
      <c r="A64" s="24" t="s">
        <v>126</v>
      </c>
      <c r="B64" s="16" t="s">
        <v>53</v>
      </c>
      <c r="C64" s="28"/>
      <c r="D64" s="26"/>
      <c r="E64" s="26"/>
      <c r="F64" s="27"/>
      <c r="G64" s="25"/>
      <c r="H64" s="26"/>
      <c r="I64" s="26"/>
      <c r="J64" s="26"/>
      <c r="K64" s="26"/>
      <c r="L64" s="27"/>
      <c r="M64" s="20">
        <f t="shared" si="7"/>
        <v>0</v>
      </c>
      <c r="N64" s="21">
        <v>200</v>
      </c>
      <c r="O64" s="22">
        <f t="shared" si="8"/>
        <v>0</v>
      </c>
      <c r="P64" s="20">
        <f t="shared" si="9"/>
        <v>0</v>
      </c>
      <c r="Q64" s="21">
        <v>270</v>
      </c>
      <c r="R64" s="22">
        <f t="shared" si="10"/>
        <v>0</v>
      </c>
      <c r="S64" s="23">
        <f t="shared" si="11"/>
        <v>0</v>
      </c>
      <c r="T64" s="67"/>
      <c r="U64" s="52">
        <v>250</v>
      </c>
      <c r="V64" s="52">
        <f t="shared" si="14"/>
        <v>0</v>
      </c>
      <c r="W64" s="52">
        <f t="shared" si="15"/>
        <v>0</v>
      </c>
      <c r="X64" s="43"/>
      <c r="Y64" s="43"/>
    </row>
    <row r="65" spans="1:25" x14ac:dyDescent="0.25">
      <c r="A65" s="58" t="s">
        <v>81</v>
      </c>
      <c r="B65" s="16" t="s">
        <v>53</v>
      </c>
      <c r="C65" s="28"/>
      <c r="D65" s="26"/>
      <c r="E65" s="26"/>
      <c r="F65" s="27"/>
      <c r="G65" s="25"/>
      <c r="H65" s="26"/>
      <c r="I65" s="26"/>
      <c r="J65" s="26"/>
      <c r="K65" s="26"/>
      <c r="L65" s="27"/>
      <c r="M65" s="20">
        <f t="shared" si="7"/>
        <v>0</v>
      </c>
      <c r="N65" s="21">
        <v>200</v>
      </c>
      <c r="O65" s="22">
        <f t="shared" si="8"/>
        <v>0</v>
      </c>
      <c r="P65" s="20">
        <f t="shared" si="9"/>
        <v>0</v>
      </c>
      <c r="Q65" s="21">
        <v>270</v>
      </c>
      <c r="R65" s="22">
        <f t="shared" si="10"/>
        <v>0</v>
      </c>
      <c r="S65" s="23">
        <f t="shared" si="11"/>
        <v>0</v>
      </c>
      <c r="T65" s="67"/>
      <c r="U65" s="52">
        <v>40</v>
      </c>
      <c r="V65" s="52">
        <f t="shared" si="14"/>
        <v>0</v>
      </c>
      <c r="W65" s="52">
        <f t="shared" si="15"/>
        <v>0</v>
      </c>
      <c r="X65" s="43"/>
      <c r="Y65" s="43"/>
    </row>
    <row r="66" spans="1:25" x14ac:dyDescent="0.25">
      <c r="A66" s="24" t="s">
        <v>83</v>
      </c>
      <c r="B66" s="16" t="s">
        <v>53</v>
      </c>
      <c r="C66" s="28"/>
      <c r="D66" s="26"/>
      <c r="E66" s="26"/>
      <c r="F66" s="27"/>
      <c r="G66" s="25"/>
      <c r="H66" s="26">
        <v>4.0000000000000001E-3</v>
      </c>
      <c r="I66" s="26"/>
      <c r="J66" s="26"/>
      <c r="K66" s="26"/>
      <c r="L66" s="27"/>
      <c r="M66" s="20">
        <f t="shared" si="7"/>
        <v>0</v>
      </c>
      <c r="N66" s="21">
        <v>200</v>
      </c>
      <c r="O66" s="22">
        <f t="shared" si="8"/>
        <v>0</v>
      </c>
      <c r="P66" s="20">
        <f t="shared" si="9"/>
        <v>4.0000000000000001E-3</v>
      </c>
      <c r="Q66" s="21">
        <v>270</v>
      </c>
      <c r="R66" s="22">
        <f t="shared" si="10"/>
        <v>1.08</v>
      </c>
      <c r="S66" s="23">
        <f t="shared" si="11"/>
        <v>1.08</v>
      </c>
      <c r="T66" s="67"/>
      <c r="U66" s="52">
        <v>158</v>
      </c>
      <c r="V66" s="52">
        <f t="shared" si="14"/>
        <v>0</v>
      </c>
      <c r="W66" s="52">
        <f t="shared" si="15"/>
        <v>0.63200000000000001</v>
      </c>
      <c r="X66" s="43"/>
      <c r="Y66" s="43"/>
    </row>
    <row r="67" spans="1:25" x14ac:dyDescent="0.25">
      <c r="A67" s="24" t="s">
        <v>84</v>
      </c>
      <c r="B67" s="16" t="s">
        <v>53</v>
      </c>
      <c r="C67" s="28"/>
      <c r="D67" s="26">
        <v>2.9999999999999997E-4</v>
      </c>
      <c r="E67" s="26"/>
      <c r="F67" s="27"/>
      <c r="G67" s="25"/>
      <c r="H67" s="26">
        <v>8.0000000000000004E-4</v>
      </c>
      <c r="I67" s="26">
        <v>1E-3</v>
      </c>
      <c r="J67" s="26">
        <v>8.9999999999999998E-4</v>
      </c>
      <c r="K67" s="26"/>
      <c r="L67" s="27"/>
      <c r="M67" s="20">
        <f t="shared" si="7"/>
        <v>2.9999999999999997E-4</v>
      </c>
      <c r="N67" s="21">
        <v>200</v>
      </c>
      <c r="O67" s="22">
        <f t="shared" si="8"/>
        <v>0.06</v>
      </c>
      <c r="P67" s="20">
        <f t="shared" si="9"/>
        <v>2.7000000000000001E-3</v>
      </c>
      <c r="Q67" s="21">
        <v>270</v>
      </c>
      <c r="R67" s="22">
        <f t="shared" si="10"/>
        <v>0.72900000000000009</v>
      </c>
      <c r="S67" s="23">
        <f t="shared" si="11"/>
        <v>0.78900000000000015</v>
      </c>
      <c r="T67" s="67"/>
      <c r="U67" s="52">
        <v>19</v>
      </c>
      <c r="V67" s="52">
        <f t="shared" si="14"/>
        <v>5.6999999999999993E-3</v>
      </c>
      <c r="W67" s="52">
        <f t="shared" si="15"/>
        <v>5.1300000000000005E-2</v>
      </c>
      <c r="X67" s="43"/>
      <c r="Y67" s="43"/>
    </row>
    <row r="68" spans="1:25" x14ac:dyDescent="0.25">
      <c r="A68" s="24" t="s">
        <v>254</v>
      </c>
      <c r="B68" s="16" t="s">
        <v>53</v>
      </c>
      <c r="C68" s="28"/>
      <c r="D68" s="26"/>
      <c r="E68" s="26"/>
      <c r="F68" s="27"/>
      <c r="G68" s="25"/>
      <c r="H68" s="26">
        <v>4.2999999999999997E-2</v>
      </c>
      <c r="I68" s="26"/>
      <c r="J68" s="26"/>
      <c r="K68" s="26"/>
      <c r="L68" s="27"/>
      <c r="M68" s="20">
        <f t="shared" si="7"/>
        <v>0</v>
      </c>
      <c r="N68" s="21">
        <v>200</v>
      </c>
      <c r="O68" s="22">
        <f t="shared" si="8"/>
        <v>0</v>
      </c>
      <c r="P68" s="20">
        <f t="shared" si="9"/>
        <v>4.2999999999999997E-2</v>
      </c>
      <c r="Q68" s="21">
        <v>270</v>
      </c>
      <c r="R68" s="22">
        <f t="shared" si="10"/>
        <v>11.61</v>
      </c>
      <c r="S68" s="23">
        <f t="shared" si="11"/>
        <v>11.61</v>
      </c>
      <c r="T68" s="67"/>
      <c r="U68" s="52">
        <v>275.17</v>
      </c>
      <c r="V68" s="52">
        <f t="shared" si="14"/>
        <v>0</v>
      </c>
      <c r="W68" s="52">
        <f t="shared" si="15"/>
        <v>11.83231</v>
      </c>
      <c r="X68" s="43"/>
      <c r="Y68" s="43"/>
    </row>
    <row r="69" spans="1:25" x14ac:dyDescent="0.25">
      <c r="A69" s="24" t="s">
        <v>86</v>
      </c>
      <c r="B69" s="16" t="s">
        <v>53</v>
      </c>
      <c r="C69" s="28"/>
      <c r="D69" s="26"/>
      <c r="E69" s="26"/>
      <c r="F69" s="27"/>
      <c r="G69" s="30"/>
      <c r="H69" s="26">
        <v>0.12</v>
      </c>
      <c r="I69" s="26"/>
      <c r="J69" s="26"/>
      <c r="K69" s="26"/>
      <c r="L69" s="27"/>
      <c r="M69" s="20">
        <f t="shared" si="7"/>
        <v>0</v>
      </c>
      <c r="N69" s="21">
        <v>200</v>
      </c>
      <c r="O69" s="22">
        <f t="shared" si="8"/>
        <v>0</v>
      </c>
      <c r="P69" s="20">
        <f t="shared" si="9"/>
        <v>0.12</v>
      </c>
      <c r="Q69" s="21">
        <v>270</v>
      </c>
      <c r="R69" s="22">
        <f t="shared" si="10"/>
        <v>32.4</v>
      </c>
      <c r="S69" s="23">
        <f t="shared" si="11"/>
        <v>32.4</v>
      </c>
      <c r="T69" s="67"/>
      <c r="U69" s="52">
        <v>39</v>
      </c>
      <c r="V69" s="52">
        <f t="shared" si="14"/>
        <v>0</v>
      </c>
      <c r="W69" s="52">
        <f t="shared" si="15"/>
        <v>4.68</v>
      </c>
      <c r="X69" s="43"/>
      <c r="Y69" s="43"/>
    </row>
    <row r="70" spans="1:25" x14ac:dyDescent="0.25">
      <c r="A70" s="24" t="s">
        <v>105</v>
      </c>
      <c r="B70" s="16" t="s">
        <v>53</v>
      </c>
      <c r="C70" s="28"/>
      <c r="D70" s="26"/>
      <c r="E70" s="26"/>
      <c r="F70" s="27"/>
      <c r="G70" s="25"/>
      <c r="H70" s="26">
        <v>9.1999999999999998E-3</v>
      </c>
      <c r="I70" s="26"/>
      <c r="J70" s="26"/>
      <c r="K70" s="26"/>
      <c r="L70" s="27"/>
      <c r="M70" s="20">
        <f t="shared" si="7"/>
        <v>0</v>
      </c>
      <c r="N70" s="21">
        <v>200</v>
      </c>
      <c r="O70" s="22">
        <f t="shared" si="8"/>
        <v>0</v>
      </c>
      <c r="P70" s="20">
        <f t="shared" si="9"/>
        <v>9.1999999999999998E-3</v>
      </c>
      <c r="Q70" s="21">
        <v>270</v>
      </c>
      <c r="R70" s="22">
        <f t="shared" si="10"/>
        <v>2.484</v>
      </c>
      <c r="S70" s="23">
        <f t="shared" si="11"/>
        <v>2.484</v>
      </c>
      <c r="T70" s="67"/>
      <c r="U70" s="52">
        <v>37</v>
      </c>
      <c r="V70" s="52">
        <f t="shared" si="14"/>
        <v>0</v>
      </c>
      <c r="W70" s="52">
        <f t="shared" si="15"/>
        <v>0.34039999999999998</v>
      </c>
      <c r="X70" s="43"/>
      <c r="Y70" s="43"/>
    </row>
    <row r="71" spans="1:25" x14ac:dyDescent="0.25">
      <c r="A71" s="24" t="s">
        <v>73</v>
      </c>
      <c r="B71" s="16" t="s">
        <v>53</v>
      </c>
      <c r="C71" s="28"/>
      <c r="D71" s="26"/>
      <c r="E71" s="26"/>
      <c r="F71" s="27"/>
      <c r="G71" s="25"/>
      <c r="H71" s="26"/>
      <c r="I71" s="26">
        <v>7.1999999999999995E-2</v>
      </c>
      <c r="J71" s="26"/>
      <c r="K71" s="26"/>
      <c r="L71" s="27"/>
      <c r="M71" s="20">
        <f t="shared" si="7"/>
        <v>0</v>
      </c>
      <c r="N71" s="21">
        <v>200</v>
      </c>
      <c r="O71" s="22">
        <f t="shared" si="8"/>
        <v>0</v>
      </c>
      <c r="P71" s="20">
        <f t="shared" si="9"/>
        <v>7.1999999999999995E-2</v>
      </c>
      <c r="Q71" s="21">
        <v>270</v>
      </c>
      <c r="R71" s="22">
        <f t="shared" si="10"/>
        <v>19.439999999999998</v>
      </c>
      <c r="S71" s="23">
        <f t="shared" si="11"/>
        <v>19.439999999999998</v>
      </c>
      <c r="T71" s="67"/>
      <c r="U71" s="52">
        <v>130</v>
      </c>
      <c r="V71" s="52">
        <f t="shared" si="14"/>
        <v>0</v>
      </c>
      <c r="W71" s="52">
        <f t="shared" si="15"/>
        <v>9.36</v>
      </c>
      <c r="X71" s="43"/>
      <c r="Y71" s="43"/>
    </row>
    <row r="72" spans="1:25" x14ac:dyDescent="0.25">
      <c r="A72" s="24" t="s">
        <v>120</v>
      </c>
      <c r="B72" s="16" t="s">
        <v>53</v>
      </c>
      <c r="C72" s="28"/>
      <c r="D72" s="26"/>
      <c r="E72" s="26"/>
      <c r="F72" s="27"/>
      <c r="G72" s="25"/>
      <c r="H72" s="26"/>
      <c r="I72" s="26"/>
      <c r="J72" s="26">
        <v>8.5099999999999995E-2</v>
      </c>
      <c r="K72" s="26"/>
      <c r="L72" s="27"/>
      <c r="M72" s="20">
        <f t="shared" si="7"/>
        <v>0</v>
      </c>
      <c r="N72" s="21">
        <v>200</v>
      </c>
      <c r="O72" s="22">
        <f t="shared" si="8"/>
        <v>0</v>
      </c>
      <c r="P72" s="20">
        <f t="shared" si="9"/>
        <v>8.5099999999999995E-2</v>
      </c>
      <c r="Q72" s="21">
        <v>270</v>
      </c>
      <c r="R72" s="22">
        <f t="shared" si="10"/>
        <v>22.977</v>
      </c>
      <c r="S72" s="23">
        <f t="shared" si="11"/>
        <v>22.977</v>
      </c>
      <c r="T72" s="67"/>
      <c r="U72" s="52">
        <v>444</v>
      </c>
      <c r="V72" s="52">
        <f t="shared" si="14"/>
        <v>0</v>
      </c>
      <c r="W72" s="52">
        <f t="shared" si="15"/>
        <v>37.784399999999998</v>
      </c>
      <c r="X72" s="43"/>
      <c r="Y72" s="43"/>
    </row>
    <row r="73" spans="1:25" x14ac:dyDescent="0.25">
      <c r="A73" s="24" t="s">
        <v>108</v>
      </c>
      <c r="B73" s="16" t="s">
        <v>53</v>
      </c>
      <c r="C73" s="28"/>
      <c r="D73" s="26"/>
      <c r="E73" s="26"/>
      <c r="F73" s="27"/>
      <c r="G73" s="25"/>
      <c r="H73" s="26"/>
      <c r="I73" s="26"/>
      <c r="J73" s="26"/>
      <c r="K73" s="26">
        <v>0.06</v>
      </c>
      <c r="L73" s="27"/>
      <c r="M73" s="20">
        <f t="shared" si="7"/>
        <v>0</v>
      </c>
      <c r="N73" s="21">
        <v>200</v>
      </c>
      <c r="O73" s="22">
        <f t="shared" si="8"/>
        <v>0</v>
      </c>
      <c r="P73" s="20">
        <f t="shared" si="9"/>
        <v>0.06</v>
      </c>
      <c r="Q73" s="21">
        <v>270</v>
      </c>
      <c r="R73" s="22">
        <f t="shared" si="10"/>
        <v>16.2</v>
      </c>
      <c r="S73" s="23">
        <f t="shared" si="11"/>
        <v>16.2</v>
      </c>
      <c r="T73" s="67"/>
      <c r="U73" s="52">
        <v>52</v>
      </c>
      <c r="V73" s="52">
        <f t="shared" si="14"/>
        <v>0</v>
      </c>
      <c r="W73" s="52">
        <f t="shared" si="15"/>
        <v>3.12</v>
      </c>
      <c r="X73" s="43"/>
      <c r="Y73" s="43"/>
    </row>
    <row r="74" spans="1:25" x14ac:dyDescent="0.25">
      <c r="A74" s="24" t="s">
        <v>256</v>
      </c>
      <c r="B74" s="16" t="s">
        <v>53</v>
      </c>
      <c r="C74" s="28"/>
      <c r="D74" s="26"/>
      <c r="E74" s="26">
        <v>1.4E-2</v>
      </c>
      <c r="F74" s="27"/>
      <c r="G74" s="25"/>
      <c r="H74" s="26"/>
      <c r="I74" s="26"/>
      <c r="J74" s="26"/>
      <c r="K74" s="26"/>
      <c r="L74" s="27"/>
      <c r="M74" s="20">
        <f t="shared" si="7"/>
        <v>1.4E-2</v>
      </c>
      <c r="N74" s="21">
        <v>200</v>
      </c>
      <c r="O74" s="22">
        <f t="shared" si="8"/>
        <v>2.8000000000000003</v>
      </c>
      <c r="P74" s="20">
        <f t="shared" si="9"/>
        <v>0</v>
      </c>
      <c r="Q74" s="21">
        <v>270</v>
      </c>
      <c r="R74" s="22">
        <f t="shared" si="10"/>
        <v>0</v>
      </c>
      <c r="S74" s="23">
        <f t="shared" si="11"/>
        <v>2.8000000000000003</v>
      </c>
      <c r="T74" s="67"/>
      <c r="U74" s="52">
        <v>48.7</v>
      </c>
      <c r="V74" s="52">
        <f t="shared" si="14"/>
        <v>0.68180000000000007</v>
      </c>
      <c r="W74" s="52">
        <f t="shared" si="15"/>
        <v>0</v>
      </c>
      <c r="X74" s="43"/>
      <c r="Y74" s="43"/>
    </row>
    <row r="75" spans="1:25" x14ac:dyDescent="0.25">
      <c r="A75" s="24" t="s">
        <v>157</v>
      </c>
      <c r="B75" s="16" t="s">
        <v>53</v>
      </c>
      <c r="C75" s="28"/>
      <c r="D75" s="26"/>
      <c r="E75" s="26"/>
      <c r="F75" s="27"/>
      <c r="G75" s="25"/>
      <c r="H75" s="26"/>
      <c r="I75" s="26"/>
      <c r="J75" s="26"/>
      <c r="K75" s="26">
        <v>0.01</v>
      </c>
      <c r="L75" s="27"/>
      <c r="M75" s="20">
        <f t="shared" si="7"/>
        <v>0</v>
      </c>
      <c r="N75" s="21">
        <v>200</v>
      </c>
      <c r="O75" s="22">
        <f t="shared" si="8"/>
        <v>0</v>
      </c>
      <c r="P75" s="20">
        <f t="shared" si="9"/>
        <v>0.01</v>
      </c>
      <c r="Q75" s="21">
        <v>270</v>
      </c>
      <c r="R75" s="22">
        <f t="shared" si="10"/>
        <v>2.7</v>
      </c>
      <c r="S75" s="23">
        <f t="shared" si="11"/>
        <v>2.7</v>
      </c>
      <c r="T75" s="67"/>
      <c r="U75" s="52">
        <v>135</v>
      </c>
      <c r="V75" s="52">
        <f t="shared" si="14"/>
        <v>0</v>
      </c>
      <c r="W75" s="52">
        <f t="shared" si="15"/>
        <v>1.35</v>
      </c>
      <c r="X75" s="43"/>
      <c r="Y75" s="43"/>
    </row>
    <row r="76" spans="1:25" ht="16.5" x14ac:dyDescent="0.3">
      <c r="A76" s="24" t="s">
        <v>172</v>
      </c>
      <c r="B76" s="16" t="s">
        <v>53</v>
      </c>
      <c r="C76" s="28"/>
      <c r="D76" s="26"/>
      <c r="E76" s="26"/>
      <c r="F76" s="27"/>
      <c r="G76" s="25"/>
      <c r="H76" s="26"/>
      <c r="I76" s="26"/>
      <c r="J76" s="31"/>
      <c r="K76" s="59">
        <v>4.1999999999999998E-5</v>
      </c>
      <c r="L76" s="27"/>
      <c r="M76" s="20">
        <f t="shared" si="7"/>
        <v>0</v>
      </c>
      <c r="N76" s="21">
        <v>200</v>
      </c>
      <c r="O76" s="22">
        <f t="shared" si="8"/>
        <v>0</v>
      </c>
      <c r="P76" s="20">
        <f t="shared" si="9"/>
        <v>4.1999999999999998E-5</v>
      </c>
      <c r="Q76" s="21">
        <v>270</v>
      </c>
      <c r="R76" s="22">
        <f t="shared" si="10"/>
        <v>1.1339999999999999E-2</v>
      </c>
      <c r="S76" s="23">
        <f t="shared" si="11"/>
        <v>1.1339999999999999E-2</v>
      </c>
      <c r="T76" s="67"/>
      <c r="U76" s="52">
        <v>4380</v>
      </c>
      <c r="V76" s="52">
        <f t="shared" si="14"/>
        <v>0</v>
      </c>
      <c r="W76" s="52">
        <f t="shared" si="15"/>
        <v>0.18395999999999998</v>
      </c>
      <c r="X76" s="43"/>
      <c r="Y76" s="43"/>
    </row>
    <row r="77" spans="1:25" x14ac:dyDescent="0.25">
      <c r="A77" s="24" t="s">
        <v>134</v>
      </c>
      <c r="B77" s="16" t="s">
        <v>53</v>
      </c>
      <c r="C77" s="28"/>
      <c r="D77" s="26"/>
      <c r="E77" s="26"/>
      <c r="F77" s="27"/>
      <c r="G77" s="25"/>
      <c r="H77" s="57">
        <v>1.0000000000000001E-5</v>
      </c>
      <c r="I77" s="26"/>
      <c r="J77" s="26"/>
      <c r="K77" s="26"/>
      <c r="L77" s="27"/>
      <c r="M77" s="20">
        <f t="shared" si="7"/>
        <v>0</v>
      </c>
      <c r="N77" s="21">
        <v>200</v>
      </c>
      <c r="O77" s="22">
        <f t="shared" si="8"/>
        <v>0</v>
      </c>
      <c r="P77" s="20">
        <f t="shared" si="9"/>
        <v>1.0000000000000001E-5</v>
      </c>
      <c r="Q77" s="21">
        <v>270</v>
      </c>
      <c r="R77" s="22">
        <f t="shared" si="10"/>
        <v>2.7000000000000001E-3</v>
      </c>
      <c r="S77" s="23">
        <f t="shared" si="11"/>
        <v>2.7000000000000001E-3</v>
      </c>
      <c r="T77" s="67"/>
      <c r="U77" s="52"/>
      <c r="V77" s="52"/>
      <c r="W77" s="52"/>
      <c r="X77" s="43"/>
      <c r="Y77" s="43"/>
    </row>
    <row r="78" spans="1:25" x14ac:dyDescent="0.25">
      <c r="A78" s="24" t="s">
        <v>107</v>
      </c>
      <c r="B78" s="16" t="s">
        <v>53</v>
      </c>
      <c r="C78" s="28"/>
      <c r="D78" s="26"/>
      <c r="E78" s="26"/>
      <c r="F78" s="27"/>
      <c r="G78" s="25"/>
      <c r="H78" s="26">
        <v>8.0000000000000004E-4</v>
      </c>
      <c r="I78" s="26"/>
      <c r="J78" s="26"/>
      <c r="K78" s="26"/>
      <c r="L78" s="27"/>
      <c r="M78" s="20">
        <f t="shared" si="7"/>
        <v>0</v>
      </c>
      <c r="N78" s="21">
        <v>200</v>
      </c>
      <c r="O78" s="22">
        <f t="shared" si="8"/>
        <v>0</v>
      </c>
      <c r="P78" s="20">
        <f t="shared" si="9"/>
        <v>8.0000000000000004E-4</v>
      </c>
      <c r="Q78" s="21">
        <v>270</v>
      </c>
      <c r="R78" s="22">
        <f t="shared" si="10"/>
        <v>0.216</v>
      </c>
      <c r="S78" s="23">
        <f t="shared" si="11"/>
        <v>0.216</v>
      </c>
      <c r="T78" s="67"/>
      <c r="U78" s="52"/>
      <c r="V78" s="52"/>
      <c r="W78" s="52"/>
      <c r="X78" s="43"/>
      <c r="Y78" s="43"/>
    </row>
    <row r="79" spans="1:25" x14ac:dyDescent="0.25">
      <c r="A79" s="24" t="s">
        <v>101</v>
      </c>
      <c r="B79" s="16" t="s">
        <v>53</v>
      </c>
      <c r="C79" s="28"/>
      <c r="D79" s="26"/>
      <c r="E79" s="26"/>
      <c r="F79" s="27"/>
      <c r="G79" s="25"/>
      <c r="H79" s="26"/>
      <c r="I79" s="26"/>
      <c r="J79" s="26"/>
      <c r="K79" s="26"/>
      <c r="L79" s="27">
        <v>0.1</v>
      </c>
      <c r="M79" s="20">
        <f t="shared" si="7"/>
        <v>0</v>
      </c>
      <c r="N79" s="21">
        <v>200</v>
      </c>
      <c r="O79" s="22">
        <f t="shared" si="8"/>
        <v>0</v>
      </c>
      <c r="P79" s="20">
        <f t="shared" si="9"/>
        <v>0.1</v>
      </c>
      <c r="Q79" s="21">
        <v>270</v>
      </c>
      <c r="R79" s="22">
        <f t="shared" si="10"/>
        <v>27</v>
      </c>
      <c r="S79" s="23">
        <f t="shared" si="11"/>
        <v>27</v>
      </c>
      <c r="T79" s="67"/>
      <c r="U79" s="52"/>
      <c r="V79" s="52"/>
      <c r="W79" s="52"/>
      <c r="X79" s="43"/>
      <c r="Y79" s="43"/>
    </row>
    <row r="80" spans="1:25" x14ac:dyDescent="0.25">
      <c r="A80" s="24"/>
      <c r="B80" s="16" t="s">
        <v>53</v>
      </c>
      <c r="C80" s="25"/>
      <c r="D80" s="26"/>
      <c r="E80" s="26"/>
      <c r="F80" s="27"/>
      <c r="G80" s="25"/>
      <c r="H80" s="26"/>
      <c r="I80" s="26"/>
      <c r="J80" s="26"/>
      <c r="K80" s="26"/>
      <c r="L80" s="27"/>
      <c r="M80" s="20">
        <f t="shared" si="7"/>
        <v>0</v>
      </c>
      <c r="N80" s="21">
        <v>200</v>
      </c>
      <c r="O80" s="22">
        <f t="shared" si="8"/>
        <v>0</v>
      </c>
      <c r="P80" s="20">
        <f t="shared" si="9"/>
        <v>0</v>
      </c>
      <c r="Q80" s="21">
        <v>270</v>
      </c>
      <c r="R80" s="22">
        <f t="shared" si="10"/>
        <v>0</v>
      </c>
      <c r="S80" s="23">
        <f t="shared" si="11"/>
        <v>0</v>
      </c>
      <c r="T80" s="67"/>
      <c r="U80" s="52"/>
      <c r="V80" s="52"/>
      <c r="W80" s="52"/>
      <c r="X80" s="43"/>
      <c r="Y80" s="43"/>
    </row>
    <row r="81" spans="1:25" x14ac:dyDescent="0.25">
      <c r="A81" s="24"/>
      <c r="B81" s="16" t="s">
        <v>53</v>
      </c>
      <c r="C81" s="25"/>
      <c r="D81" s="26"/>
      <c r="E81" s="26"/>
      <c r="F81" s="27"/>
      <c r="G81" s="25"/>
      <c r="H81" s="26"/>
      <c r="I81" s="26"/>
      <c r="J81" s="26"/>
      <c r="K81" s="26"/>
      <c r="L81" s="27"/>
      <c r="M81" s="20">
        <f t="shared" si="7"/>
        <v>0</v>
      </c>
      <c r="N81" s="21">
        <v>200</v>
      </c>
      <c r="O81" s="22">
        <f t="shared" si="8"/>
        <v>0</v>
      </c>
      <c r="P81" s="20">
        <f t="shared" si="9"/>
        <v>0</v>
      </c>
      <c r="Q81" s="21">
        <v>270</v>
      </c>
      <c r="R81" s="22">
        <f t="shared" si="10"/>
        <v>0</v>
      </c>
      <c r="S81" s="23">
        <f t="shared" si="11"/>
        <v>0</v>
      </c>
      <c r="T81" s="67"/>
      <c r="U81" s="52"/>
      <c r="V81" s="53">
        <f>SUM(V53:V80)</f>
        <v>41.891517</v>
      </c>
      <c r="W81" s="53">
        <f>SUM(W53:W80)</f>
        <v>113.07216799999999</v>
      </c>
      <c r="X81" s="43"/>
      <c r="Y81" s="43"/>
    </row>
    <row r="82" spans="1:25" ht="15.75" thickBot="1" x14ac:dyDescent="0.3">
      <c r="A82" s="32"/>
      <c r="B82" s="45" t="s">
        <v>53</v>
      </c>
      <c r="C82" s="33"/>
      <c r="D82" s="34"/>
      <c r="E82" s="34"/>
      <c r="F82" s="35"/>
      <c r="G82" s="33"/>
      <c r="H82" s="34"/>
      <c r="I82" s="34"/>
      <c r="J82" s="34"/>
      <c r="K82" s="34"/>
      <c r="L82" s="35"/>
      <c r="M82" s="39">
        <f t="shared" si="7"/>
        <v>0</v>
      </c>
      <c r="N82" s="40">
        <v>200</v>
      </c>
      <c r="O82" s="41">
        <f t="shared" si="8"/>
        <v>0</v>
      </c>
      <c r="P82" s="39">
        <f t="shared" si="9"/>
        <v>0</v>
      </c>
      <c r="Q82" s="40">
        <v>270</v>
      </c>
      <c r="R82" s="41">
        <f t="shared" si="10"/>
        <v>0</v>
      </c>
      <c r="S82" s="42">
        <f t="shared" si="11"/>
        <v>0</v>
      </c>
      <c r="T82" s="67"/>
      <c r="U82" s="52"/>
      <c r="V82" s="52"/>
      <c r="W82" s="53">
        <f>V81+W81</f>
        <v>154.963685</v>
      </c>
      <c r="X82" s="43"/>
      <c r="Y82" s="43"/>
    </row>
    <row r="83" spans="1:25" x14ac:dyDescent="0.25">
      <c r="A83" s="4"/>
      <c r="B83" s="4"/>
      <c r="C83" s="4"/>
      <c r="D83" s="4"/>
      <c r="E83" s="116"/>
      <c r="F83" s="116"/>
      <c r="G83" s="116"/>
      <c r="H83" s="116"/>
      <c r="I83" s="4"/>
      <c r="J83" s="4"/>
      <c r="K83" s="4"/>
      <c r="L83" s="4"/>
      <c r="M83" s="4"/>
      <c r="N83" s="4"/>
      <c r="O83" s="4"/>
      <c r="P83" s="4"/>
      <c r="Q83" s="4"/>
      <c r="R83" s="4"/>
      <c r="S83" s="36"/>
      <c r="T83" s="4"/>
    </row>
    <row r="84" spans="1:25" x14ac:dyDescent="0.25">
      <c r="A84" s="4" t="s">
        <v>54</v>
      </c>
      <c r="B84" s="4"/>
      <c r="C84" s="4"/>
      <c r="D84" s="4"/>
      <c r="E84" s="117" t="s">
        <v>55</v>
      </c>
      <c r="F84" s="117"/>
      <c r="G84" s="117"/>
      <c r="H84" s="11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</sheetData>
  <mergeCells count="52">
    <mergeCell ref="C1:L1"/>
    <mergeCell ref="M1:P1"/>
    <mergeCell ref="C2:K2"/>
    <mergeCell ref="M2:P2"/>
    <mergeCell ref="C3:J3"/>
    <mergeCell ref="M3:P3"/>
    <mergeCell ref="A4:A6"/>
    <mergeCell ref="B4:B6"/>
    <mergeCell ref="C4:F4"/>
    <mergeCell ref="G4:L4"/>
    <mergeCell ref="M4:O5"/>
    <mergeCell ref="K5:K6"/>
    <mergeCell ref="L5:L6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E38:H38"/>
    <mergeCell ref="E39:H39"/>
    <mergeCell ref="C46:L46"/>
    <mergeCell ref="M46:P46"/>
    <mergeCell ref="C47:K47"/>
    <mergeCell ref="M47:P47"/>
    <mergeCell ref="C48:J48"/>
    <mergeCell ref="M48:P48"/>
    <mergeCell ref="A49:A51"/>
    <mergeCell ref="B49:B51"/>
    <mergeCell ref="C49:F49"/>
    <mergeCell ref="G49:L49"/>
    <mergeCell ref="M49:O50"/>
    <mergeCell ref="P49:R50"/>
    <mergeCell ref="K50:K51"/>
    <mergeCell ref="L50:L51"/>
    <mergeCell ref="E83:H83"/>
    <mergeCell ref="E84:H84"/>
    <mergeCell ref="S49:S51"/>
    <mergeCell ref="T49:T51"/>
    <mergeCell ref="C50:C51"/>
    <mergeCell ref="D50:D51"/>
    <mergeCell ref="E50:E51"/>
    <mergeCell ref="F50:F51"/>
    <mergeCell ref="G50:G51"/>
    <mergeCell ref="H50:H51"/>
    <mergeCell ref="I50:I51"/>
    <mergeCell ref="J50:J51"/>
  </mergeCells>
  <pageMargins left="0.7" right="0.7" top="0.75" bottom="0.75" header="0.3" footer="0.3"/>
  <pageSetup paperSize="9" scale="69" orientation="landscape" horizontalDpi="0" verticalDpi="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1"/>
  <sheetViews>
    <sheetView workbookViewId="0">
      <selection activeCell="Q18" sqref="Q18"/>
    </sheetView>
  </sheetViews>
  <sheetFormatPr defaultRowHeight="15" x14ac:dyDescent="0.25"/>
  <sheetData>
    <row r="1" spans="1:13" ht="21.75" customHeight="1" x14ac:dyDescent="0.25">
      <c r="A1" s="93" t="s">
        <v>166</v>
      </c>
      <c r="B1" s="167" t="s">
        <v>33</v>
      </c>
      <c r="C1" s="167"/>
      <c r="D1" s="167"/>
      <c r="E1" s="167"/>
      <c r="F1" s="167" t="s">
        <v>127</v>
      </c>
      <c r="G1" s="167"/>
      <c r="H1" s="167"/>
      <c r="I1" s="167"/>
    </row>
    <row r="2" spans="1:13" ht="21.75" customHeight="1" x14ac:dyDescent="0.25">
      <c r="A2" s="93"/>
      <c r="B2" s="169" t="s">
        <v>0</v>
      </c>
      <c r="C2" s="170"/>
      <c r="D2" s="169" t="s">
        <v>1</v>
      </c>
      <c r="E2" s="170"/>
      <c r="F2" s="169" t="s">
        <v>0</v>
      </c>
      <c r="G2" s="170"/>
      <c r="H2" s="169" t="s">
        <v>1</v>
      </c>
      <c r="I2" s="170"/>
      <c r="K2" s="162"/>
      <c r="L2" s="162"/>
      <c r="M2" s="162"/>
    </row>
    <row r="3" spans="1:13" ht="21.75" customHeight="1" x14ac:dyDescent="0.25">
      <c r="A3" s="93">
        <v>1</v>
      </c>
      <c r="B3" s="168"/>
      <c r="C3" s="168"/>
      <c r="D3" s="168"/>
      <c r="E3" s="168"/>
      <c r="F3" s="167"/>
      <c r="G3" s="167"/>
      <c r="H3" s="167"/>
      <c r="I3" s="167"/>
    </row>
    <row r="4" spans="1:13" ht="21.75" customHeight="1" x14ac:dyDescent="0.25">
      <c r="A4" s="93">
        <v>2</v>
      </c>
      <c r="B4" s="168"/>
      <c r="C4" s="168"/>
      <c r="D4" s="167"/>
      <c r="E4" s="167"/>
      <c r="F4" s="167"/>
      <c r="G4" s="167"/>
      <c r="H4" s="167"/>
      <c r="I4" s="167"/>
    </row>
    <row r="5" spans="1:13" ht="21.75" customHeight="1" x14ac:dyDescent="0.25">
      <c r="A5" s="93">
        <v>3</v>
      </c>
      <c r="B5" s="167"/>
      <c r="C5" s="167"/>
      <c r="D5" s="168"/>
      <c r="E5" s="168"/>
      <c r="F5" s="167"/>
      <c r="G5" s="167"/>
      <c r="H5" s="167"/>
      <c r="I5" s="167"/>
    </row>
    <row r="6" spans="1:13" ht="21.75" customHeight="1" x14ac:dyDescent="0.25">
      <c r="A6" s="93">
        <v>4</v>
      </c>
      <c r="B6" s="167"/>
      <c r="C6" s="167"/>
      <c r="D6" s="168"/>
      <c r="E6" s="168"/>
      <c r="F6" s="167"/>
      <c r="G6" s="167"/>
      <c r="H6" s="168"/>
      <c r="I6" s="168"/>
    </row>
    <row r="7" spans="1:13" ht="21.75" customHeight="1" x14ac:dyDescent="0.25">
      <c r="A7" s="93">
        <v>5</v>
      </c>
      <c r="B7" s="167"/>
      <c r="C7" s="167"/>
      <c r="D7" s="168"/>
      <c r="E7" s="168"/>
      <c r="F7" s="167"/>
      <c r="G7" s="167"/>
      <c r="H7" s="168"/>
      <c r="I7" s="168"/>
    </row>
    <row r="8" spans="1:13" ht="21.75" customHeight="1" x14ac:dyDescent="0.25">
      <c r="A8" s="93">
        <v>6</v>
      </c>
      <c r="B8" s="168"/>
      <c r="C8" s="168"/>
      <c r="D8" s="167"/>
      <c r="E8" s="167"/>
      <c r="F8" s="167"/>
      <c r="G8" s="167"/>
      <c r="H8" s="168"/>
      <c r="I8" s="168"/>
    </row>
    <row r="9" spans="1:13" ht="21.75" customHeight="1" x14ac:dyDescent="0.25">
      <c r="A9" s="93">
        <v>7</v>
      </c>
      <c r="B9" s="168"/>
      <c r="C9" s="168"/>
      <c r="D9" s="167"/>
      <c r="E9" s="167"/>
      <c r="F9" s="168"/>
      <c r="G9" s="168"/>
      <c r="H9" s="168"/>
      <c r="I9" s="168"/>
    </row>
    <row r="10" spans="1:13" ht="21.75" customHeight="1" x14ac:dyDescent="0.25">
      <c r="A10" s="93">
        <v>8</v>
      </c>
      <c r="B10" s="168"/>
      <c r="C10" s="168"/>
      <c r="D10" s="167"/>
      <c r="E10" s="167"/>
      <c r="F10" s="168"/>
      <c r="G10" s="168"/>
      <c r="H10" s="167"/>
      <c r="I10" s="167"/>
    </row>
    <row r="11" spans="1:13" ht="21.75" customHeight="1" x14ac:dyDescent="0.25">
      <c r="A11" s="93">
        <v>9</v>
      </c>
      <c r="B11" s="167"/>
      <c r="C11" s="167"/>
      <c r="D11" s="167"/>
      <c r="E11" s="167"/>
      <c r="F11" s="172"/>
      <c r="G11" s="173"/>
      <c r="H11" s="172"/>
      <c r="I11" s="173"/>
    </row>
    <row r="12" spans="1:13" ht="21.75" customHeight="1" x14ac:dyDescent="0.25">
      <c r="A12" s="93">
        <v>10</v>
      </c>
      <c r="B12" s="167"/>
      <c r="C12" s="167"/>
      <c r="D12" s="167"/>
      <c r="E12" s="167"/>
      <c r="F12" s="165"/>
      <c r="G12" s="166"/>
      <c r="H12" s="172"/>
      <c r="I12" s="173"/>
    </row>
    <row r="13" spans="1:13" ht="21.75" customHeight="1" x14ac:dyDescent="0.25">
      <c r="A13" s="93"/>
      <c r="B13" s="167"/>
      <c r="C13" s="167"/>
      <c r="D13" s="168"/>
      <c r="E13" s="168"/>
      <c r="F13" s="167"/>
      <c r="G13" s="167"/>
      <c r="H13" s="167"/>
      <c r="I13" s="167"/>
    </row>
    <row r="14" spans="1:13" ht="21.75" customHeight="1" x14ac:dyDescent="0.25">
      <c r="A14" s="93"/>
      <c r="B14" s="167"/>
      <c r="C14" s="167"/>
      <c r="D14" s="167"/>
      <c r="E14" s="167"/>
      <c r="F14" s="167"/>
      <c r="G14" s="167"/>
      <c r="H14" s="167"/>
      <c r="I14" s="167"/>
    </row>
    <row r="15" spans="1:13" ht="21.75" customHeight="1" x14ac:dyDescent="0.25">
      <c r="A15" s="93" t="s">
        <v>167</v>
      </c>
      <c r="B15" s="182"/>
      <c r="C15" s="171"/>
      <c r="D15" s="182"/>
      <c r="E15" s="171"/>
      <c r="F15" s="171"/>
      <c r="G15" s="171"/>
      <c r="H15" s="171"/>
      <c r="I15" s="171"/>
    </row>
    <row r="16" spans="1:13" ht="21.75" customHeight="1" thickBot="1" x14ac:dyDescent="0.3">
      <c r="A16" s="60" t="s">
        <v>168</v>
      </c>
      <c r="B16" s="181"/>
      <c r="C16" s="181"/>
      <c r="D16" s="181"/>
      <c r="E16" s="181"/>
      <c r="F16" s="181"/>
      <c r="G16" s="181"/>
      <c r="H16" s="181"/>
      <c r="I16" s="181"/>
    </row>
    <row r="17" spans="1:13" ht="32.25" customHeight="1" x14ac:dyDescent="0.3">
      <c r="A17" s="61" t="s">
        <v>174</v>
      </c>
      <c r="B17" s="175"/>
      <c r="C17" s="176"/>
      <c r="D17" s="176"/>
      <c r="E17" s="177"/>
      <c r="F17" s="178"/>
      <c r="G17" s="176"/>
      <c r="H17" s="176"/>
      <c r="I17" s="179"/>
    </row>
    <row r="18" spans="1:13" ht="21.75" customHeight="1" x14ac:dyDescent="0.25">
      <c r="A18" s="62" t="s">
        <v>175</v>
      </c>
      <c r="B18" s="180"/>
      <c r="C18" s="180"/>
      <c r="D18" s="180"/>
      <c r="E18" s="180"/>
      <c r="F18" s="180"/>
      <c r="G18" s="180"/>
      <c r="H18" s="180"/>
      <c r="I18" s="180"/>
    </row>
    <row r="19" spans="1:13" ht="21.75" customHeight="1" x14ac:dyDescent="0.3">
      <c r="A19" s="51" t="s">
        <v>176</v>
      </c>
      <c r="B19" s="174"/>
      <c r="C19" s="174"/>
      <c r="D19" s="174"/>
      <c r="E19" s="174"/>
      <c r="F19" s="174"/>
      <c r="G19" s="174"/>
      <c r="H19" s="174"/>
      <c r="I19" s="174"/>
      <c r="M19" s="66"/>
    </row>
    <row r="20" spans="1:13" ht="21.75" customHeight="1" x14ac:dyDescent="0.25"/>
    <row r="21" spans="1:13" ht="21.75" customHeight="1" x14ac:dyDescent="0.25">
      <c r="C21" s="66">
        <f>B19-B17</f>
        <v>0</v>
      </c>
      <c r="G21" s="66"/>
      <c r="H21" s="66">
        <f>F19-F17</f>
        <v>0</v>
      </c>
    </row>
  </sheetData>
  <mergeCells count="71">
    <mergeCell ref="B4:C4"/>
    <mergeCell ref="D4:E4"/>
    <mergeCell ref="F4:G4"/>
    <mergeCell ref="H4:I4"/>
    <mergeCell ref="B1:E1"/>
    <mergeCell ref="F1:I1"/>
    <mergeCell ref="B2:C2"/>
    <mergeCell ref="D2:E2"/>
    <mergeCell ref="F2:G2"/>
    <mergeCell ref="H2:I2"/>
    <mergeCell ref="K2:M2"/>
    <mergeCell ref="B3:C3"/>
    <mergeCell ref="D3:E3"/>
    <mergeCell ref="F3:G3"/>
    <mergeCell ref="H3:I3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9:E19"/>
    <mergeCell ref="F19:I19"/>
    <mergeCell ref="B17:E17"/>
    <mergeCell ref="F17:I17"/>
    <mergeCell ref="B18:C18"/>
    <mergeCell ref="D18:E18"/>
    <mergeCell ref="F18:G18"/>
    <mergeCell ref="H18:I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Y81"/>
  <sheetViews>
    <sheetView topLeftCell="A43" zoomScale="110" zoomScaleNormal="110" workbookViewId="0">
      <selection activeCell="E72" sqref="E72"/>
    </sheetView>
  </sheetViews>
  <sheetFormatPr defaultRowHeight="15" x14ac:dyDescent="0.25"/>
  <cols>
    <col min="1" max="1" width="20" customWidth="1"/>
    <col min="2" max="2" width="3.42578125" customWidth="1"/>
    <col min="11" max="11" width="9.140625" customWidth="1"/>
  </cols>
  <sheetData>
    <row r="1" spans="1:25" x14ac:dyDescent="0.25">
      <c r="A1" s="79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203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6" customHeight="1" x14ac:dyDescent="0.25">
      <c r="A5" s="100"/>
      <c r="B5" s="103"/>
      <c r="C5" s="134" t="s">
        <v>200</v>
      </c>
      <c r="D5" s="124" t="s">
        <v>12</v>
      </c>
      <c r="E5" s="138" t="s">
        <v>26</v>
      </c>
      <c r="F5" s="126" t="s">
        <v>63</v>
      </c>
      <c r="G5" s="136" t="s">
        <v>18</v>
      </c>
      <c r="H5" s="124" t="s">
        <v>15</v>
      </c>
      <c r="I5" s="124" t="s">
        <v>16</v>
      </c>
      <c r="J5" s="124" t="s">
        <v>11</v>
      </c>
      <c r="K5" s="124" t="s">
        <v>17</v>
      </c>
      <c r="L5" s="126" t="s">
        <v>44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39"/>
      <c r="F6" s="127"/>
      <c r="G6" s="137"/>
      <c r="H6" s="125"/>
      <c r="I6" s="125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51</v>
      </c>
      <c r="D7" s="10" t="s">
        <v>201</v>
      </c>
      <c r="E7" s="10" t="s">
        <v>51</v>
      </c>
      <c r="F7" s="37" t="s">
        <v>162</v>
      </c>
      <c r="G7" s="38" t="s">
        <v>52</v>
      </c>
      <c r="H7" s="10" t="s">
        <v>50</v>
      </c>
      <c r="I7" s="10" t="s">
        <v>52</v>
      </c>
      <c r="J7" s="77" t="s">
        <v>163</v>
      </c>
      <c r="K7" s="10" t="s">
        <v>49</v>
      </c>
      <c r="L7" s="37" t="s">
        <v>202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88</v>
      </c>
      <c r="B8" s="16" t="s">
        <v>53</v>
      </c>
      <c r="C8" s="17">
        <v>5.04E-2</v>
      </c>
      <c r="D8" s="18"/>
      <c r="E8" s="18"/>
      <c r="F8" s="19"/>
      <c r="G8" s="17"/>
      <c r="H8" s="18"/>
      <c r="I8" s="18"/>
      <c r="J8" s="18"/>
      <c r="K8" s="18"/>
      <c r="L8" s="19"/>
      <c r="M8" s="20">
        <f>C8+D8+E8+F8</f>
        <v>5.04E-2</v>
      </c>
      <c r="N8" s="21">
        <v>140</v>
      </c>
      <c r="O8" s="22">
        <f>M8*N8</f>
        <v>7.056</v>
      </c>
      <c r="P8" s="20">
        <f>G8+H8+I8+J8+K8+L8</f>
        <v>0</v>
      </c>
      <c r="Q8" s="21">
        <v>240</v>
      </c>
      <c r="R8" s="22">
        <f>P8*Q8</f>
        <v>0</v>
      </c>
      <c r="S8" s="23">
        <f>O8+R8</f>
        <v>7.056</v>
      </c>
      <c r="T8" s="48"/>
      <c r="U8" s="52">
        <v>40</v>
      </c>
      <c r="V8" s="52">
        <f>M8*U8</f>
        <v>2.016</v>
      </c>
      <c r="W8" s="52">
        <f>P8*U8</f>
        <v>0</v>
      </c>
      <c r="X8" s="43"/>
      <c r="Y8" s="43"/>
    </row>
    <row r="9" spans="1:25" x14ac:dyDescent="0.25">
      <c r="A9" s="24" t="s">
        <v>83</v>
      </c>
      <c r="B9" s="16" t="s">
        <v>53</v>
      </c>
      <c r="C9" s="25">
        <v>7.1999999999999998E-3</v>
      </c>
      <c r="D9" s="26"/>
      <c r="E9" s="26"/>
      <c r="F9" s="27"/>
      <c r="G9" s="25">
        <v>0.01</v>
      </c>
      <c r="H9" s="26"/>
      <c r="I9" s="26"/>
      <c r="J9" s="26"/>
      <c r="K9" s="26"/>
      <c r="L9" s="27"/>
      <c r="M9" s="20">
        <f t="shared" ref="M9:M35" si="0">C9+D9+E9+F9</f>
        <v>7.1999999999999998E-3</v>
      </c>
      <c r="N9" s="21">
        <v>140</v>
      </c>
      <c r="O9" s="22">
        <f t="shared" ref="O9:O35" si="1">M9*N9</f>
        <v>1.008</v>
      </c>
      <c r="P9" s="20">
        <f t="shared" ref="P9:P35" si="2">G9+H9+I9+J9+K9+L9</f>
        <v>0.01</v>
      </c>
      <c r="Q9" s="21">
        <v>240</v>
      </c>
      <c r="R9" s="22">
        <f t="shared" ref="R9:R35" si="3">P9*Q9</f>
        <v>2.4</v>
      </c>
      <c r="S9" s="23">
        <f t="shared" ref="S9:S35" si="4">O9+R9</f>
        <v>3.4079999999999999</v>
      </c>
      <c r="T9" s="49"/>
      <c r="U9" s="52">
        <v>158</v>
      </c>
      <c r="V9" s="52">
        <f t="shared" ref="V9:V32" si="5">M9*U9</f>
        <v>1.1375999999999999</v>
      </c>
      <c r="W9" s="52">
        <f t="shared" ref="W9:W32" si="6">P9*U9</f>
        <v>1.58</v>
      </c>
      <c r="X9" s="43"/>
      <c r="Y9" s="43"/>
    </row>
    <row r="10" spans="1:25" x14ac:dyDescent="0.25">
      <c r="A10" s="24" t="s">
        <v>82</v>
      </c>
      <c r="B10" s="16" t="s">
        <v>53</v>
      </c>
      <c r="C10" s="25">
        <v>1.7999999999999999E-2</v>
      </c>
      <c r="D10" s="26"/>
      <c r="E10" s="26"/>
      <c r="F10" s="27"/>
      <c r="G10" s="25">
        <v>1.2999999999999999E-2</v>
      </c>
      <c r="H10" s="26">
        <v>1.2500000000000001E-2</v>
      </c>
      <c r="I10" s="26"/>
      <c r="J10" s="26"/>
      <c r="K10" s="26"/>
      <c r="L10" s="27"/>
      <c r="M10" s="20">
        <f t="shared" si="0"/>
        <v>1.7999999999999999E-2</v>
      </c>
      <c r="N10" s="21">
        <v>140</v>
      </c>
      <c r="O10" s="22">
        <f t="shared" si="1"/>
        <v>2.52</v>
      </c>
      <c r="P10" s="20">
        <f t="shared" si="2"/>
        <v>2.5500000000000002E-2</v>
      </c>
      <c r="Q10" s="21">
        <v>240</v>
      </c>
      <c r="R10" s="22">
        <f t="shared" si="3"/>
        <v>6.12</v>
      </c>
      <c r="S10" s="23">
        <f t="shared" si="4"/>
        <v>8.64</v>
      </c>
      <c r="T10" s="49"/>
      <c r="U10" s="52">
        <v>37</v>
      </c>
      <c r="V10" s="52">
        <f t="shared" si="5"/>
        <v>0.66599999999999993</v>
      </c>
      <c r="W10" s="52">
        <f t="shared" si="6"/>
        <v>0.94350000000000012</v>
      </c>
      <c r="X10" s="43"/>
      <c r="Y10" s="43"/>
    </row>
    <row r="11" spans="1:25" x14ac:dyDescent="0.25">
      <c r="A11" s="24" t="s">
        <v>107</v>
      </c>
      <c r="B11" s="16" t="s">
        <v>53</v>
      </c>
      <c r="C11" s="25">
        <v>5.7999999999999996E-3</v>
      </c>
      <c r="D11" s="26"/>
      <c r="E11" s="26"/>
      <c r="F11" s="27"/>
      <c r="G11" s="25"/>
      <c r="H11" s="26">
        <v>2.5000000000000001E-3</v>
      </c>
      <c r="I11" s="26"/>
      <c r="J11" s="26"/>
      <c r="K11" s="26"/>
      <c r="L11" s="27"/>
      <c r="M11" s="20">
        <f t="shared" si="0"/>
        <v>5.7999999999999996E-3</v>
      </c>
      <c r="N11" s="21">
        <v>140</v>
      </c>
      <c r="O11" s="22">
        <f t="shared" si="1"/>
        <v>0.81199999999999994</v>
      </c>
      <c r="P11" s="20">
        <f t="shared" si="2"/>
        <v>2.5000000000000001E-3</v>
      </c>
      <c r="Q11" s="21">
        <v>240</v>
      </c>
      <c r="R11" s="22">
        <f t="shared" si="3"/>
        <v>0.6</v>
      </c>
      <c r="S11" s="23">
        <f t="shared" si="4"/>
        <v>1.4119999999999999</v>
      </c>
      <c r="T11" s="49"/>
      <c r="U11" s="52">
        <v>435</v>
      </c>
      <c r="V11" s="52">
        <f t="shared" si="5"/>
        <v>2.5229999999999997</v>
      </c>
      <c r="W11" s="52">
        <f t="shared" si="6"/>
        <v>1.0875000000000001</v>
      </c>
      <c r="X11" s="43"/>
      <c r="Y11" s="43"/>
    </row>
    <row r="12" spans="1:25" x14ac:dyDescent="0.25">
      <c r="A12" s="24" t="s">
        <v>105</v>
      </c>
      <c r="B12" s="16" t="s">
        <v>53</v>
      </c>
      <c r="C12" s="25">
        <v>1.38E-2</v>
      </c>
      <c r="D12" s="26"/>
      <c r="E12" s="26"/>
      <c r="F12" s="27"/>
      <c r="G12" s="25">
        <v>1.7999999999999999E-2</v>
      </c>
      <c r="H12" s="26">
        <v>1.2500000000000001E-2</v>
      </c>
      <c r="I12" s="26"/>
      <c r="J12" s="26"/>
      <c r="K12" s="26"/>
      <c r="L12" s="27"/>
      <c r="M12" s="20">
        <f t="shared" si="0"/>
        <v>1.38E-2</v>
      </c>
      <c r="N12" s="21">
        <v>140</v>
      </c>
      <c r="O12" s="22">
        <f t="shared" si="1"/>
        <v>1.9319999999999999</v>
      </c>
      <c r="P12" s="20">
        <f t="shared" si="2"/>
        <v>3.0499999999999999E-2</v>
      </c>
      <c r="Q12" s="21">
        <v>240</v>
      </c>
      <c r="R12" s="22">
        <f t="shared" si="3"/>
        <v>7.32</v>
      </c>
      <c r="S12" s="23">
        <f t="shared" si="4"/>
        <v>9.2520000000000007</v>
      </c>
      <c r="T12" s="49"/>
      <c r="U12" s="52">
        <v>37</v>
      </c>
      <c r="V12" s="52">
        <f t="shared" si="5"/>
        <v>0.51059999999999994</v>
      </c>
      <c r="W12" s="52">
        <f t="shared" si="6"/>
        <v>1.1285000000000001</v>
      </c>
      <c r="X12" s="43"/>
      <c r="Y12" s="43"/>
    </row>
    <row r="13" spans="1:25" x14ac:dyDescent="0.25">
      <c r="A13" s="24" t="s">
        <v>93</v>
      </c>
      <c r="B13" s="16" t="s">
        <v>53</v>
      </c>
      <c r="C13" s="25">
        <v>1.01E-2</v>
      </c>
      <c r="D13" s="26"/>
      <c r="E13" s="26"/>
      <c r="F13" s="27"/>
      <c r="G13" s="25"/>
      <c r="H13" s="26"/>
      <c r="I13" s="26"/>
      <c r="J13" s="26"/>
      <c r="K13" s="26"/>
      <c r="L13" s="27"/>
      <c r="M13" s="20">
        <f t="shared" si="0"/>
        <v>1.01E-2</v>
      </c>
      <c r="N13" s="21">
        <v>140</v>
      </c>
      <c r="O13" s="22">
        <f t="shared" si="1"/>
        <v>1.4139999999999999</v>
      </c>
      <c r="P13" s="20">
        <f t="shared" si="2"/>
        <v>0</v>
      </c>
      <c r="Q13" s="21">
        <v>240</v>
      </c>
      <c r="R13" s="22">
        <f t="shared" si="3"/>
        <v>0</v>
      </c>
      <c r="S13" s="23">
        <f t="shared" si="4"/>
        <v>1.4139999999999999</v>
      </c>
      <c r="T13" s="49"/>
      <c r="U13" s="52">
        <v>486</v>
      </c>
      <c r="V13" s="52">
        <f t="shared" si="5"/>
        <v>4.9085999999999999</v>
      </c>
      <c r="W13" s="52">
        <f t="shared" si="6"/>
        <v>0</v>
      </c>
      <c r="X13" s="43"/>
      <c r="Y13" s="43"/>
    </row>
    <row r="14" spans="1:25" x14ac:dyDescent="0.25">
      <c r="A14" s="24" t="s">
        <v>91</v>
      </c>
      <c r="B14" s="16" t="s">
        <v>53</v>
      </c>
      <c r="C14" s="25"/>
      <c r="D14" s="26"/>
      <c r="E14" s="26"/>
      <c r="F14" s="27"/>
      <c r="G14" s="25"/>
      <c r="H14" s="26"/>
      <c r="I14" s="26"/>
      <c r="J14" s="71"/>
      <c r="K14" s="26"/>
      <c r="L14" s="27"/>
      <c r="M14" s="20">
        <f t="shared" si="0"/>
        <v>0</v>
      </c>
      <c r="N14" s="21">
        <v>140</v>
      </c>
      <c r="O14" s="22">
        <f t="shared" si="1"/>
        <v>0</v>
      </c>
      <c r="P14" s="20">
        <f t="shared" si="2"/>
        <v>0</v>
      </c>
      <c r="Q14" s="21">
        <v>240</v>
      </c>
      <c r="R14" s="22">
        <f t="shared" si="3"/>
        <v>0</v>
      </c>
      <c r="S14" s="23">
        <f t="shared" si="4"/>
        <v>0</v>
      </c>
      <c r="T14" s="49"/>
      <c r="U14" s="52">
        <v>44</v>
      </c>
      <c r="V14" s="52">
        <f t="shared" si="5"/>
        <v>0</v>
      </c>
      <c r="W14" s="52">
        <f t="shared" si="6"/>
        <v>0</v>
      </c>
      <c r="X14" s="43"/>
      <c r="Y14" s="43"/>
    </row>
    <row r="15" spans="1:25" x14ac:dyDescent="0.25">
      <c r="A15" s="24" t="s">
        <v>75</v>
      </c>
      <c r="B15" s="16" t="s">
        <v>53</v>
      </c>
      <c r="C15" s="25"/>
      <c r="D15" s="29"/>
      <c r="E15" s="26">
        <v>1.35E-2</v>
      </c>
      <c r="F15" s="27"/>
      <c r="G15" s="25"/>
      <c r="H15" s="26"/>
      <c r="I15" s="26"/>
      <c r="J15" s="71"/>
      <c r="K15" s="26">
        <v>1.4999999999999999E-2</v>
      </c>
      <c r="L15" s="27"/>
      <c r="M15" s="20">
        <f t="shared" si="0"/>
        <v>1.35E-2</v>
      </c>
      <c r="N15" s="21">
        <v>140</v>
      </c>
      <c r="O15" s="22">
        <f t="shared" si="1"/>
        <v>1.89</v>
      </c>
      <c r="P15" s="20">
        <f t="shared" si="2"/>
        <v>1.4999999999999999E-2</v>
      </c>
      <c r="Q15" s="21">
        <v>240</v>
      </c>
      <c r="R15" s="22">
        <f t="shared" si="3"/>
        <v>3.5999999999999996</v>
      </c>
      <c r="S15" s="23">
        <f t="shared" si="4"/>
        <v>5.4899999999999993</v>
      </c>
      <c r="T15" s="49"/>
      <c r="U15" s="52">
        <v>85</v>
      </c>
      <c r="V15" s="52">
        <f t="shared" si="5"/>
        <v>1.1475</v>
      </c>
      <c r="W15" s="52">
        <f t="shared" si="6"/>
        <v>1.2749999999999999</v>
      </c>
      <c r="X15" s="43"/>
      <c r="Y15" s="43"/>
    </row>
    <row r="16" spans="1:25" x14ac:dyDescent="0.25">
      <c r="A16" s="24" t="s">
        <v>84</v>
      </c>
      <c r="B16" s="16" t="s">
        <v>53</v>
      </c>
      <c r="C16" s="25">
        <v>1E-3</v>
      </c>
      <c r="D16" s="26"/>
      <c r="E16" s="26"/>
      <c r="F16" s="27"/>
      <c r="G16" s="25">
        <v>2.0000000000000001E-4</v>
      </c>
      <c r="H16" s="26">
        <v>1E-3</v>
      </c>
      <c r="I16" s="26">
        <v>8.0000000000000004E-4</v>
      </c>
      <c r="J16" s="71">
        <v>1E-3</v>
      </c>
      <c r="K16" s="26"/>
      <c r="L16" s="27"/>
      <c r="M16" s="20">
        <f t="shared" si="0"/>
        <v>1E-3</v>
      </c>
      <c r="N16" s="21">
        <v>140</v>
      </c>
      <c r="O16" s="22">
        <f t="shared" si="1"/>
        <v>0.14000000000000001</v>
      </c>
      <c r="P16" s="20">
        <f t="shared" si="2"/>
        <v>3.0000000000000001E-3</v>
      </c>
      <c r="Q16" s="21">
        <v>240</v>
      </c>
      <c r="R16" s="22">
        <f t="shared" si="3"/>
        <v>0.72</v>
      </c>
      <c r="S16" s="23">
        <f t="shared" si="4"/>
        <v>0.86</v>
      </c>
      <c r="T16" s="49"/>
      <c r="U16" s="52">
        <v>19</v>
      </c>
      <c r="V16" s="52">
        <f t="shared" si="5"/>
        <v>1.9E-2</v>
      </c>
      <c r="W16" s="52">
        <f t="shared" si="6"/>
        <v>5.7000000000000002E-2</v>
      </c>
      <c r="X16" s="43"/>
      <c r="Y16" s="43"/>
    </row>
    <row r="17" spans="1:25" x14ac:dyDescent="0.25">
      <c r="A17" s="24" t="s">
        <v>109</v>
      </c>
      <c r="B17" s="16" t="s">
        <v>53</v>
      </c>
      <c r="C17" s="28"/>
      <c r="D17" s="26">
        <v>8.8300000000000003E-2</v>
      </c>
      <c r="E17" s="26"/>
      <c r="F17" s="27"/>
      <c r="G17" s="25"/>
      <c r="H17" s="26"/>
      <c r="I17" s="26"/>
      <c r="J17" s="71"/>
      <c r="K17" s="26"/>
      <c r="L17" s="27"/>
      <c r="M17" s="20">
        <f t="shared" si="0"/>
        <v>8.8300000000000003E-2</v>
      </c>
      <c r="N17" s="21">
        <v>140</v>
      </c>
      <c r="O17" s="22">
        <f t="shared" si="1"/>
        <v>12.362</v>
      </c>
      <c r="P17" s="20">
        <f t="shared" si="2"/>
        <v>0</v>
      </c>
      <c r="Q17" s="21">
        <v>240</v>
      </c>
      <c r="R17" s="22">
        <f t="shared" si="3"/>
        <v>0</v>
      </c>
      <c r="S17" s="23">
        <f t="shared" si="4"/>
        <v>12.362</v>
      </c>
      <c r="T17" s="49"/>
      <c r="U17" s="52">
        <v>590</v>
      </c>
      <c r="V17" s="52">
        <f t="shared" si="5"/>
        <v>52.097000000000001</v>
      </c>
      <c r="W17" s="52">
        <f t="shared" si="6"/>
        <v>0</v>
      </c>
      <c r="X17" s="43"/>
      <c r="Y17" s="43"/>
    </row>
    <row r="18" spans="1:25" x14ac:dyDescent="0.25">
      <c r="A18" s="24" t="s">
        <v>76</v>
      </c>
      <c r="B18" s="16" t="s">
        <v>53</v>
      </c>
      <c r="C18" s="28"/>
      <c r="D18" s="26">
        <v>6.1000000000000004E-3</v>
      </c>
      <c r="E18" s="26"/>
      <c r="F18" s="27"/>
      <c r="G18" s="25"/>
      <c r="H18" s="26">
        <v>2.5000000000000001E-3</v>
      </c>
      <c r="I18" s="26">
        <v>1.04E-2</v>
      </c>
      <c r="J18" s="71">
        <v>8.5000000000000006E-3</v>
      </c>
      <c r="K18" s="26"/>
      <c r="L18" s="27"/>
      <c r="M18" s="20">
        <f t="shared" si="0"/>
        <v>6.1000000000000004E-3</v>
      </c>
      <c r="N18" s="21">
        <v>140</v>
      </c>
      <c r="O18" s="22">
        <f t="shared" si="1"/>
        <v>0.85400000000000009</v>
      </c>
      <c r="P18" s="20">
        <f t="shared" si="2"/>
        <v>2.1400000000000002E-2</v>
      </c>
      <c r="Q18" s="21">
        <v>240</v>
      </c>
      <c r="R18" s="22">
        <f t="shared" si="3"/>
        <v>5.136000000000001</v>
      </c>
      <c r="S18" s="23">
        <f t="shared" si="4"/>
        <v>5.9900000000000011</v>
      </c>
      <c r="T18" s="49"/>
      <c r="U18" s="52">
        <v>622.52</v>
      </c>
      <c r="V18" s="52">
        <f t="shared" si="5"/>
        <v>3.7973720000000002</v>
      </c>
      <c r="W18" s="52">
        <f t="shared" si="6"/>
        <v>13.321928000000002</v>
      </c>
      <c r="X18" s="43"/>
      <c r="Y18" s="43"/>
    </row>
    <row r="19" spans="1:25" x14ac:dyDescent="0.25">
      <c r="A19" s="24" t="s">
        <v>110</v>
      </c>
      <c r="B19" s="16" t="s">
        <v>53</v>
      </c>
      <c r="C19" s="28"/>
      <c r="D19" s="26"/>
      <c r="E19" s="26">
        <v>8.9999999999999998E-4</v>
      </c>
      <c r="F19" s="27"/>
      <c r="G19" s="25"/>
      <c r="H19" s="26"/>
      <c r="I19" s="26"/>
      <c r="J19" s="71"/>
      <c r="K19" s="26"/>
      <c r="L19" s="27"/>
      <c r="M19" s="20">
        <f t="shared" si="0"/>
        <v>8.9999999999999998E-4</v>
      </c>
      <c r="N19" s="21">
        <v>140</v>
      </c>
      <c r="O19" s="22">
        <f t="shared" si="1"/>
        <v>0.126</v>
      </c>
      <c r="P19" s="20">
        <f t="shared" si="2"/>
        <v>0</v>
      </c>
      <c r="Q19" s="21">
        <v>240</v>
      </c>
      <c r="R19" s="22">
        <f t="shared" si="3"/>
        <v>0</v>
      </c>
      <c r="S19" s="23">
        <f t="shared" si="4"/>
        <v>0.126</v>
      </c>
      <c r="T19" s="49"/>
      <c r="U19" s="52">
        <v>400</v>
      </c>
      <c r="V19" s="52">
        <f t="shared" si="5"/>
        <v>0.36</v>
      </c>
      <c r="W19" s="52">
        <f t="shared" si="6"/>
        <v>0</v>
      </c>
      <c r="X19" s="43"/>
      <c r="Y19" s="43"/>
    </row>
    <row r="20" spans="1:25" x14ac:dyDescent="0.25">
      <c r="A20" s="24" t="s">
        <v>95</v>
      </c>
      <c r="B20" s="16" t="s">
        <v>53</v>
      </c>
      <c r="C20" s="28"/>
      <c r="D20" s="26"/>
      <c r="E20" s="26"/>
      <c r="F20" s="27"/>
      <c r="G20" s="25"/>
      <c r="H20" s="26"/>
      <c r="I20" s="26"/>
      <c r="J20" s="71"/>
      <c r="K20" s="26"/>
      <c r="L20" s="27">
        <v>1.4999999999999999E-2</v>
      </c>
      <c r="M20" s="20">
        <f t="shared" si="0"/>
        <v>0</v>
      </c>
      <c r="N20" s="21">
        <v>140</v>
      </c>
      <c r="O20" s="22">
        <f t="shared" si="1"/>
        <v>0</v>
      </c>
      <c r="P20" s="20">
        <f t="shared" si="2"/>
        <v>1.4999999999999999E-2</v>
      </c>
      <c r="Q20" s="21">
        <v>240</v>
      </c>
      <c r="R20" s="22">
        <f t="shared" si="3"/>
        <v>3.5999999999999996</v>
      </c>
      <c r="S20" s="23">
        <f t="shared" si="4"/>
        <v>3.5999999999999996</v>
      </c>
      <c r="T20" s="49"/>
      <c r="U20" s="52">
        <v>48.7</v>
      </c>
      <c r="V20" s="52">
        <f t="shared" si="5"/>
        <v>0</v>
      </c>
      <c r="W20" s="52">
        <f t="shared" si="6"/>
        <v>0.73050000000000004</v>
      </c>
      <c r="X20" s="43"/>
      <c r="Y20" s="43"/>
    </row>
    <row r="21" spans="1:25" x14ac:dyDescent="0.25">
      <c r="A21" s="24" t="s">
        <v>101</v>
      </c>
      <c r="B21" s="16" t="s">
        <v>53</v>
      </c>
      <c r="C21" s="28"/>
      <c r="D21" s="26"/>
      <c r="E21" s="26"/>
      <c r="F21" s="27">
        <v>0.2</v>
      </c>
      <c r="G21" s="25"/>
      <c r="H21" s="26"/>
      <c r="I21" s="26"/>
      <c r="J21" s="71"/>
      <c r="K21" s="26"/>
      <c r="L21" s="27"/>
      <c r="M21" s="20">
        <f t="shared" si="0"/>
        <v>0.2</v>
      </c>
      <c r="N21" s="21">
        <v>140</v>
      </c>
      <c r="O21" s="22">
        <f t="shared" si="1"/>
        <v>28</v>
      </c>
      <c r="P21" s="20">
        <f t="shared" si="2"/>
        <v>0</v>
      </c>
      <c r="Q21" s="21">
        <v>240</v>
      </c>
      <c r="R21" s="22">
        <f t="shared" si="3"/>
        <v>0</v>
      </c>
      <c r="S21" s="23">
        <f t="shared" si="4"/>
        <v>28</v>
      </c>
      <c r="T21" s="49"/>
      <c r="U21" s="52">
        <v>130</v>
      </c>
      <c r="V21" s="52">
        <f t="shared" si="5"/>
        <v>26</v>
      </c>
      <c r="W21" s="52">
        <f t="shared" si="6"/>
        <v>0</v>
      </c>
      <c r="X21" s="43"/>
      <c r="Y21" s="43"/>
    </row>
    <row r="22" spans="1:25" x14ac:dyDescent="0.25">
      <c r="A22" s="24" t="s">
        <v>86</v>
      </c>
      <c r="B22" s="16" t="s">
        <v>53</v>
      </c>
      <c r="C22" s="28"/>
      <c r="D22" s="26"/>
      <c r="E22" s="26"/>
      <c r="F22" s="27"/>
      <c r="G22" s="25">
        <v>2.9399999999999999E-2</v>
      </c>
      <c r="H22" s="26">
        <v>6.7500000000000004E-2</v>
      </c>
      <c r="I22" s="26"/>
      <c r="J22" s="71"/>
      <c r="K22" s="26"/>
      <c r="L22" s="27"/>
      <c r="M22" s="20">
        <f t="shared" si="0"/>
        <v>0</v>
      </c>
      <c r="N22" s="21">
        <v>140</v>
      </c>
      <c r="O22" s="22">
        <f t="shared" si="1"/>
        <v>0</v>
      </c>
      <c r="P22" s="20">
        <f t="shared" si="2"/>
        <v>9.69E-2</v>
      </c>
      <c r="Q22" s="21">
        <v>240</v>
      </c>
      <c r="R22" s="22">
        <f t="shared" si="3"/>
        <v>23.256</v>
      </c>
      <c r="S22" s="23">
        <f t="shared" si="4"/>
        <v>23.256</v>
      </c>
      <c r="T22" s="49"/>
      <c r="U22" s="52">
        <v>39</v>
      </c>
      <c r="V22" s="52">
        <f t="shared" si="5"/>
        <v>0</v>
      </c>
      <c r="W22" s="52">
        <f t="shared" si="6"/>
        <v>3.7791000000000001</v>
      </c>
      <c r="X22" s="43"/>
      <c r="Y22" s="43"/>
    </row>
    <row r="23" spans="1:25" x14ac:dyDescent="0.25">
      <c r="A23" s="24" t="s">
        <v>106</v>
      </c>
      <c r="B23" s="16" t="s">
        <v>53</v>
      </c>
      <c r="C23" s="28"/>
      <c r="D23" s="26"/>
      <c r="E23" s="26"/>
      <c r="F23" s="27"/>
      <c r="G23" s="25">
        <v>1.9E-2</v>
      </c>
      <c r="H23" s="26"/>
      <c r="I23" s="26"/>
      <c r="J23" s="71"/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1.9E-2</v>
      </c>
      <c r="Q23" s="21">
        <v>240</v>
      </c>
      <c r="R23" s="22">
        <f t="shared" si="3"/>
        <v>4.5599999999999996</v>
      </c>
      <c r="S23" s="23">
        <f t="shared" si="4"/>
        <v>4.5599999999999996</v>
      </c>
      <c r="T23" s="49"/>
      <c r="U23" s="52">
        <v>37</v>
      </c>
      <c r="V23" s="52">
        <f t="shared" si="5"/>
        <v>0</v>
      </c>
      <c r="W23" s="52">
        <f t="shared" si="6"/>
        <v>0.70299999999999996</v>
      </c>
      <c r="X23" s="43"/>
      <c r="Y23" s="43"/>
    </row>
    <row r="24" spans="1:25" x14ac:dyDescent="0.25">
      <c r="A24" s="24" t="s">
        <v>104</v>
      </c>
      <c r="B24" s="16" t="s">
        <v>53</v>
      </c>
      <c r="C24" s="28"/>
      <c r="D24" s="26"/>
      <c r="E24" s="26"/>
      <c r="F24" s="27"/>
      <c r="G24" s="25">
        <v>3.7999999999999999E-2</v>
      </c>
      <c r="H24" s="26"/>
      <c r="I24" s="26"/>
      <c r="J24" s="71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3.7999999999999999E-2</v>
      </c>
      <c r="Q24" s="21">
        <v>240</v>
      </c>
      <c r="R24" s="22">
        <f t="shared" si="3"/>
        <v>9.1199999999999992</v>
      </c>
      <c r="S24" s="23">
        <f t="shared" si="4"/>
        <v>9.1199999999999992</v>
      </c>
      <c r="T24" s="49"/>
      <c r="U24" s="52">
        <v>107</v>
      </c>
      <c r="V24" s="52">
        <f t="shared" si="5"/>
        <v>0</v>
      </c>
      <c r="W24" s="52">
        <f t="shared" si="6"/>
        <v>4.0659999999999998</v>
      </c>
      <c r="X24" s="43"/>
      <c r="Y24" s="43"/>
    </row>
    <row r="25" spans="1:25" x14ac:dyDescent="0.25">
      <c r="A25" s="24" t="s">
        <v>111</v>
      </c>
      <c r="B25" s="16" t="s">
        <v>53</v>
      </c>
      <c r="C25" s="28"/>
      <c r="D25" s="26"/>
      <c r="E25" s="26"/>
      <c r="F25" s="27"/>
      <c r="G25" s="25"/>
      <c r="H25" s="26">
        <v>2.12E-2</v>
      </c>
      <c r="I25" s="26"/>
      <c r="J25" s="71"/>
      <c r="K25" s="26"/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2.12E-2</v>
      </c>
      <c r="Q25" s="21">
        <v>240</v>
      </c>
      <c r="R25" s="22">
        <f t="shared" si="3"/>
        <v>5.0880000000000001</v>
      </c>
      <c r="S25" s="23">
        <f t="shared" si="4"/>
        <v>5.0880000000000001</v>
      </c>
      <c r="T25" s="49"/>
      <c r="U25" s="52">
        <v>60</v>
      </c>
      <c r="V25" s="52">
        <f t="shared" si="5"/>
        <v>0</v>
      </c>
      <c r="W25" s="52">
        <f t="shared" si="6"/>
        <v>1.272</v>
      </c>
      <c r="X25" s="43"/>
      <c r="Y25" s="43"/>
    </row>
    <row r="26" spans="1:25" x14ac:dyDescent="0.25">
      <c r="A26" s="24" t="s">
        <v>112</v>
      </c>
      <c r="B26" s="16" t="s">
        <v>53</v>
      </c>
      <c r="C26" s="28"/>
      <c r="D26" s="26"/>
      <c r="E26" s="26"/>
      <c r="F26" s="27"/>
      <c r="G26" s="25"/>
      <c r="H26" s="26">
        <v>3.7400000000000003E-2</v>
      </c>
      <c r="I26" s="26"/>
      <c r="J26" s="71"/>
      <c r="K26" s="26"/>
      <c r="L26" s="27"/>
      <c r="M26" s="20">
        <f t="shared" si="0"/>
        <v>0</v>
      </c>
      <c r="N26" s="21">
        <v>140</v>
      </c>
      <c r="O26" s="22">
        <f t="shared" si="1"/>
        <v>0</v>
      </c>
      <c r="P26" s="20">
        <f t="shared" si="2"/>
        <v>3.7400000000000003E-2</v>
      </c>
      <c r="Q26" s="21">
        <v>240</v>
      </c>
      <c r="R26" s="22">
        <f t="shared" si="3"/>
        <v>8.9760000000000009</v>
      </c>
      <c r="S26" s="23">
        <f t="shared" si="4"/>
        <v>8.9760000000000009</v>
      </c>
      <c r="T26" s="49"/>
      <c r="U26" s="52">
        <v>200</v>
      </c>
      <c r="V26" s="52">
        <f t="shared" si="5"/>
        <v>0</v>
      </c>
      <c r="W26" s="52">
        <f t="shared" si="6"/>
        <v>7.48</v>
      </c>
      <c r="X26" s="43"/>
      <c r="Y26" s="43"/>
    </row>
    <row r="27" spans="1:25" x14ac:dyDescent="0.25">
      <c r="A27" s="24" t="s">
        <v>113</v>
      </c>
      <c r="B27" s="16" t="s">
        <v>53</v>
      </c>
      <c r="C27" s="28"/>
      <c r="D27" s="26"/>
      <c r="E27" s="26"/>
      <c r="F27" s="27"/>
      <c r="G27" s="25"/>
      <c r="H27" s="26"/>
      <c r="I27" s="26">
        <v>8.8800000000000004E-2</v>
      </c>
      <c r="J27" s="71"/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8.8800000000000004E-2</v>
      </c>
      <c r="Q27" s="21">
        <v>240</v>
      </c>
      <c r="R27" s="22">
        <f t="shared" si="3"/>
        <v>21.312000000000001</v>
      </c>
      <c r="S27" s="23">
        <f t="shared" si="4"/>
        <v>21.312000000000001</v>
      </c>
      <c r="T27" s="49"/>
      <c r="U27" s="52">
        <v>360</v>
      </c>
      <c r="V27" s="52">
        <f t="shared" si="5"/>
        <v>0</v>
      </c>
      <c r="W27" s="52">
        <f t="shared" si="6"/>
        <v>31.968</v>
      </c>
      <c r="X27" s="43"/>
      <c r="Y27" s="43"/>
    </row>
    <row r="28" spans="1:25" x14ac:dyDescent="0.25">
      <c r="A28" s="24" t="s">
        <v>73</v>
      </c>
      <c r="B28" s="16" t="s">
        <v>53</v>
      </c>
      <c r="C28" s="28"/>
      <c r="D28" s="26"/>
      <c r="E28" s="26"/>
      <c r="F28" s="27"/>
      <c r="G28" s="25"/>
      <c r="H28" s="26"/>
      <c r="I28" s="26">
        <v>8.6E-3</v>
      </c>
      <c r="J28" s="71"/>
      <c r="K28" s="26"/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8.6E-3</v>
      </c>
      <c r="Q28" s="21">
        <v>240</v>
      </c>
      <c r="R28" s="22">
        <f t="shared" si="3"/>
        <v>2.0640000000000001</v>
      </c>
      <c r="S28" s="23">
        <f t="shared" si="4"/>
        <v>2.0640000000000001</v>
      </c>
      <c r="T28" s="49"/>
      <c r="U28" s="52">
        <v>130</v>
      </c>
      <c r="V28" s="52">
        <f t="shared" si="5"/>
        <v>0</v>
      </c>
      <c r="W28" s="52">
        <f t="shared" si="6"/>
        <v>1.1180000000000001</v>
      </c>
      <c r="X28" s="43"/>
      <c r="Y28" s="43"/>
    </row>
    <row r="29" spans="1:25" x14ac:dyDescent="0.25">
      <c r="A29" s="24" t="s">
        <v>114</v>
      </c>
      <c r="B29" s="16" t="s">
        <v>53</v>
      </c>
      <c r="C29" s="28"/>
      <c r="D29" s="26"/>
      <c r="E29" s="26"/>
      <c r="F29" s="27"/>
      <c r="G29" s="25"/>
      <c r="H29" s="26"/>
      <c r="I29" s="26"/>
      <c r="J29" s="71">
        <v>8.7400000000000005E-2</v>
      </c>
      <c r="K29" s="26"/>
      <c r="L29" s="27"/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8.7400000000000005E-2</v>
      </c>
      <c r="Q29" s="21">
        <v>240</v>
      </c>
      <c r="R29" s="22">
        <f t="shared" si="3"/>
        <v>20.976000000000003</v>
      </c>
      <c r="S29" s="23">
        <f t="shared" si="4"/>
        <v>20.976000000000003</v>
      </c>
      <c r="T29" s="49"/>
      <c r="U29" s="52">
        <v>110</v>
      </c>
      <c r="V29" s="52">
        <f t="shared" si="5"/>
        <v>0</v>
      </c>
      <c r="W29" s="52">
        <f t="shared" si="6"/>
        <v>9.6140000000000008</v>
      </c>
      <c r="X29" s="43"/>
      <c r="Y29" s="43"/>
    </row>
    <row r="30" spans="1:25" x14ac:dyDescent="0.25">
      <c r="A30" s="24" t="s">
        <v>115</v>
      </c>
      <c r="B30" s="16" t="s">
        <v>53</v>
      </c>
      <c r="C30" s="28"/>
      <c r="D30" s="26"/>
      <c r="E30" s="26"/>
      <c r="F30" s="27"/>
      <c r="G30" s="25"/>
      <c r="H30" s="26"/>
      <c r="I30" s="26"/>
      <c r="J30" s="82"/>
      <c r="K30" s="26">
        <v>0.02</v>
      </c>
      <c r="L30" s="27"/>
      <c r="M30" s="20">
        <f t="shared" si="0"/>
        <v>0</v>
      </c>
      <c r="N30" s="21">
        <v>140</v>
      </c>
      <c r="O30" s="22">
        <f t="shared" si="1"/>
        <v>0</v>
      </c>
      <c r="P30" s="20">
        <f t="shared" si="2"/>
        <v>0.02</v>
      </c>
      <c r="Q30" s="21">
        <v>240</v>
      </c>
      <c r="R30" s="22">
        <f t="shared" si="3"/>
        <v>4.8</v>
      </c>
      <c r="S30" s="23">
        <f t="shared" si="4"/>
        <v>4.8</v>
      </c>
      <c r="T30" s="49"/>
      <c r="U30" s="52">
        <v>350</v>
      </c>
      <c r="V30" s="52">
        <f t="shared" si="5"/>
        <v>0</v>
      </c>
      <c r="W30" s="52">
        <f t="shared" si="6"/>
        <v>7</v>
      </c>
      <c r="X30" s="43"/>
      <c r="Y30" s="43"/>
    </row>
    <row r="31" spans="1:25" x14ac:dyDescent="0.25">
      <c r="A31" s="24" t="s">
        <v>90</v>
      </c>
      <c r="B31" s="16" t="s">
        <v>53</v>
      </c>
      <c r="C31" s="28"/>
      <c r="D31" s="26"/>
      <c r="E31" s="26"/>
      <c r="F31" s="27">
        <v>0.04</v>
      </c>
      <c r="G31" s="25"/>
      <c r="H31" s="26"/>
      <c r="I31" s="26"/>
      <c r="J31" s="71"/>
      <c r="K31" s="26"/>
      <c r="L31" s="27">
        <v>2.5000000000000001E-2</v>
      </c>
      <c r="M31" s="20">
        <f t="shared" si="0"/>
        <v>0.04</v>
      </c>
      <c r="N31" s="21">
        <v>140</v>
      </c>
      <c r="O31" s="22">
        <f t="shared" si="1"/>
        <v>5.6000000000000005</v>
      </c>
      <c r="P31" s="20">
        <f t="shared" si="2"/>
        <v>2.5000000000000001E-2</v>
      </c>
      <c r="Q31" s="21">
        <v>240</v>
      </c>
      <c r="R31" s="22">
        <f t="shared" si="3"/>
        <v>6</v>
      </c>
      <c r="S31" s="23">
        <f t="shared" si="4"/>
        <v>11.600000000000001</v>
      </c>
      <c r="T31" s="49"/>
      <c r="U31" s="52">
        <v>89.5</v>
      </c>
      <c r="V31" s="52">
        <f t="shared" si="5"/>
        <v>3.58</v>
      </c>
      <c r="W31" s="52">
        <f t="shared" si="6"/>
        <v>2.2375000000000003</v>
      </c>
      <c r="X31" s="43"/>
      <c r="Y31" s="43"/>
    </row>
    <row r="32" spans="1:25" x14ac:dyDescent="0.25">
      <c r="A32" s="24" t="s">
        <v>121</v>
      </c>
      <c r="B32" s="16" t="s">
        <v>53</v>
      </c>
      <c r="C32" s="28"/>
      <c r="D32" s="26"/>
      <c r="E32" s="26">
        <v>7.1999999999999998E-3</v>
      </c>
      <c r="F32" s="27"/>
      <c r="G32" s="25"/>
      <c r="H32" s="26"/>
      <c r="I32" s="26"/>
      <c r="J32" s="71"/>
      <c r="K32" s="26"/>
      <c r="L32" s="27"/>
      <c r="M32" s="20">
        <f t="shared" si="0"/>
        <v>7.1999999999999998E-3</v>
      </c>
      <c r="N32" s="21">
        <v>140</v>
      </c>
      <c r="O32" s="22">
        <f t="shared" si="1"/>
        <v>1.008</v>
      </c>
      <c r="P32" s="20">
        <f t="shared" si="2"/>
        <v>0</v>
      </c>
      <c r="Q32" s="21">
        <v>240</v>
      </c>
      <c r="R32" s="22">
        <f t="shared" si="3"/>
        <v>0</v>
      </c>
      <c r="S32" s="23">
        <f t="shared" si="4"/>
        <v>1.008</v>
      </c>
      <c r="T32" s="49"/>
      <c r="U32" s="52">
        <v>160</v>
      </c>
      <c r="V32" s="52">
        <f t="shared" si="5"/>
        <v>1.1519999999999999</v>
      </c>
      <c r="W32" s="52">
        <f t="shared" si="6"/>
        <v>0</v>
      </c>
      <c r="X32" s="43"/>
      <c r="Y32" s="43"/>
    </row>
    <row r="33" spans="1:25" x14ac:dyDescent="0.25">
      <c r="A33" s="24" t="s">
        <v>74</v>
      </c>
      <c r="B33" s="16" t="s">
        <v>53</v>
      </c>
      <c r="C33" s="25"/>
      <c r="D33" s="26"/>
      <c r="E33" s="26"/>
      <c r="F33" s="27"/>
      <c r="G33" s="25"/>
      <c r="H33" s="26"/>
      <c r="I33" s="26">
        <v>3.7000000000000002E-3</v>
      </c>
      <c r="J33" s="71"/>
      <c r="K33" s="26"/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3.7000000000000002E-3</v>
      </c>
      <c r="Q33" s="21">
        <v>240</v>
      </c>
      <c r="R33" s="22">
        <f t="shared" si="3"/>
        <v>0.88800000000000001</v>
      </c>
      <c r="S33" s="23">
        <f t="shared" si="4"/>
        <v>0.88800000000000001</v>
      </c>
      <c r="T33" s="49"/>
      <c r="U33" s="52"/>
      <c r="V33" s="52"/>
      <c r="W33" s="52"/>
      <c r="X33" s="43"/>
      <c r="Y33" s="43"/>
    </row>
    <row r="34" spans="1:25" x14ac:dyDescent="0.25">
      <c r="A34" s="24" t="s">
        <v>134</v>
      </c>
      <c r="B34" s="16" t="s">
        <v>53</v>
      </c>
      <c r="C34" s="25"/>
      <c r="D34" s="26"/>
      <c r="E34" s="26"/>
      <c r="F34" s="27"/>
      <c r="G34" s="25"/>
      <c r="H34" s="73">
        <v>1.0000000000000001E-5</v>
      </c>
      <c r="I34" s="26"/>
      <c r="J34" s="71"/>
      <c r="K34" s="26"/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1.0000000000000001E-5</v>
      </c>
      <c r="Q34" s="21">
        <v>240</v>
      </c>
      <c r="R34" s="22">
        <f t="shared" si="3"/>
        <v>2.4000000000000002E-3</v>
      </c>
      <c r="S34" s="23">
        <f t="shared" si="4"/>
        <v>2.4000000000000002E-3</v>
      </c>
      <c r="T34" s="49"/>
      <c r="U34" s="53"/>
      <c r="V34" s="53">
        <f>SUM(V8:V33)</f>
        <v>99.914671999999996</v>
      </c>
      <c r="W34" s="53">
        <f>SUM(W8:W33)</f>
        <v>89.361527999999993</v>
      </c>
      <c r="X34" s="43"/>
      <c r="Y34" s="43"/>
    </row>
    <row r="35" spans="1:25" ht="15.75" thickBot="1" x14ac:dyDescent="0.3">
      <c r="A35" s="32"/>
      <c r="B35" s="45" t="s">
        <v>53</v>
      </c>
      <c r="C35" s="33"/>
      <c r="D35" s="34"/>
      <c r="E35" s="34"/>
      <c r="F35" s="35"/>
      <c r="G35" s="33"/>
      <c r="H35" s="34"/>
      <c r="I35" s="34"/>
      <c r="J35" s="34"/>
      <c r="K35" s="34"/>
      <c r="L35" s="35"/>
      <c r="M35" s="39">
        <f t="shared" si="0"/>
        <v>0</v>
      </c>
      <c r="N35" s="40">
        <v>140</v>
      </c>
      <c r="O35" s="41">
        <f t="shared" si="1"/>
        <v>0</v>
      </c>
      <c r="P35" s="39">
        <f t="shared" si="2"/>
        <v>0</v>
      </c>
      <c r="Q35" s="40">
        <v>240</v>
      </c>
      <c r="R35" s="41">
        <f t="shared" si="3"/>
        <v>0</v>
      </c>
      <c r="S35" s="42">
        <f t="shared" si="4"/>
        <v>0</v>
      </c>
      <c r="T35" s="50"/>
      <c r="U35" s="80"/>
      <c r="V35" s="80"/>
      <c r="W35" s="81">
        <f>V34+W34</f>
        <v>189.27619999999999</v>
      </c>
      <c r="X35" s="43"/>
      <c r="Y35" s="43"/>
    </row>
    <row r="36" spans="1:25" x14ac:dyDescent="0.25">
      <c r="A36" s="4"/>
      <c r="B36" s="4"/>
      <c r="C36" s="4"/>
      <c r="D36" s="4"/>
      <c r="E36" s="116"/>
      <c r="F36" s="116"/>
      <c r="G36" s="116"/>
      <c r="H36" s="116"/>
      <c r="I36" s="4"/>
      <c r="J36" s="4"/>
      <c r="K36" s="4"/>
      <c r="L36" s="4"/>
      <c r="M36" s="4"/>
      <c r="N36" s="4"/>
      <c r="O36" s="4"/>
      <c r="P36" s="4"/>
      <c r="Q36" s="4"/>
      <c r="R36" s="4"/>
      <c r="S36" s="36"/>
      <c r="T36" s="4"/>
    </row>
    <row r="37" spans="1:25" x14ac:dyDescent="0.25">
      <c r="A37" s="4" t="s">
        <v>54</v>
      </c>
      <c r="B37" s="4"/>
      <c r="C37" s="4"/>
      <c r="D37" s="4"/>
      <c r="E37" s="117" t="s">
        <v>55</v>
      </c>
      <c r="F37" s="117"/>
      <c r="G37" s="117"/>
      <c r="H37" s="11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45" spans="1:25" x14ac:dyDescent="0.25">
      <c r="A45" s="56" t="s">
        <v>127</v>
      </c>
      <c r="B45" s="4"/>
      <c r="C45" s="118" t="s">
        <v>34</v>
      </c>
      <c r="D45" s="118"/>
      <c r="E45" s="118"/>
      <c r="F45" s="118"/>
      <c r="G45" s="118"/>
      <c r="H45" s="118"/>
      <c r="I45" s="118"/>
      <c r="J45" s="118"/>
      <c r="K45" s="118"/>
      <c r="L45" s="118"/>
      <c r="M45" s="114"/>
      <c r="N45" s="114"/>
      <c r="O45" s="114"/>
      <c r="P45" s="114"/>
      <c r="Q45" s="4"/>
      <c r="R45" s="4"/>
      <c r="S45" s="4"/>
      <c r="T45" s="4"/>
    </row>
    <row r="46" spans="1:25" x14ac:dyDescent="0.25">
      <c r="A46" s="4"/>
      <c r="B46" s="5"/>
      <c r="C46" s="114" t="s">
        <v>203</v>
      </c>
      <c r="D46" s="114"/>
      <c r="E46" s="114"/>
      <c r="F46" s="114"/>
      <c r="G46" s="114"/>
      <c r="H46" s="114"/>
      <c r="I46" s="114"/>
      <c r="J46" s="114"/>
      <c r="K46" s="114"/>
      <c r="L46" s="4"/>
      <c r="M46" s="114"/>
      <c r="N46" s="114"/>
      <c r="O46" s="114"/>
      <c r="P46" s="114"/>
      <c r="Q46" s="4"/>
      <c r="R46" s="4"/>
      <c r="S46" s="4"/>
      <c r="T46" s="4"/>
    </row>
    <row r="47" spans="1:25" ht="15.75" thickBot="1" x14ac:dyDescent="0.3">
      <c r="A47" s="4"/>
      <c r="B47" s="4"/>
      <c r="C47" s="119" t="s">
        <v>35</v>
      </c>
      <c r="D47" s="119"/>
      <c r="E47" s="119"/>
      <c r="F47" s="119"/>
      <c r="G47" s="119"/>
      <c r="H47" s="119"/>
      <c r="I47" s="119"/>
      <c r="J47" s="119"/>
      <c r="K47" s="4"/>
      <c r="L47" s="4"/>
      <c r="M47" s="114"/>
      <c r="N47" s="114"/>
      <c r="O47" s="114"/>
      <c r="P47" s="114"/>
      <c r="Q47" s="4"/>
      <c r="R47" s="4"/>
      <c r="S47" s="4"/>
      <c r="T47" s="4"/>
    </row>
    <row r="48" spans="1:25" ht="15" customHeight="1" x14ac:dyDescent="0.25">
      <c r="A48" s="99" t="s">
        <v>36</v>
      </c>
      <c r="B48" s="102" t="s">
        <v>37</v>
      </c>
      <c r="C48" s="105" t="s">
        <v>38</v>
      </c>
      <c r="D48" s="106"/>
      <c r="E48" s="106"/>
      <c r="F48" s="107"/>
      <c r="G48" s="105" t="s">
        <v>39</v>
      </c>
      <c r="H48" s="106"/>
      <c r="I48" s="106"/>
      <c r="J48" s="106"/>
      <c r="K48" s="106"/>
      <c r="L48" s="107"/>
      <c r="M48" s="108" t="s">
        <v>40</v>
      </c>
      <c r="N48" s="109"/>
      <c r="O48" s="110"/>
      <c r="P48" s="120" t="s">
        <v>41</v>
      </c>
      <c r="Q48" s="109"/>
      <c r="R48" s="121"/>
      <c r="S48" s="128" t="s">
        <v>42</v>
      </c>
      <c r="T48" s="131" t="s">
        <v>43</v>
      </c>
      <c r="U48" s="43"/>
      <c r="V48" s="43"/>
      <c r="W48" s="43"/>
      <c r="X48" s="43"/>
      <c r="Y48" s="43"/>
    </row>
    <row r="49" spans="1:25" ht="36" customHeight="1" x14ac:dyDescent="0.25">
      <c r="A49" s="100"/>
      <c r="B49" s="103"/>
      <c r="C49" s="134" t="s">
        <v>200</v>
      </c>
      <c r="D49" s="124" t="s">
        <v>12</v>
      </c>
      <c r="E49" s="138" t="s">
        <v>26</v>
      </c>
      <c r="F49" s="126" t="s">
        <v>63</v>
      </c>
      <c r="G49" s="136" t="s">
        <v>18</v>
      </c>
      <c r="H49" s="124" t="s">
        <v>15</v>
      </c>
      <c r="I49" s="124" t="s">
        <v>16</v>
      </c>
      <c r="J49" s="124" t="s">
        <v>11</v>
      </c>
      <c r="K49" s="124" t="s">
        <v>17</v>
      </c>
      <c r="L49" s="126" t="s">
        <v>44</v>
      </c>
      <c r="M49" s="111"/>
      <c r="N49" s="112"/>
      <c r="O49" s="113"/>
      <c r="P49" s="122"/>
      <c r="Q49" s="112"/>
      <c r="R49" s="123"/>
      <c r="S49" s="129"/>
      <c r="T49" s="132"/>
      <c r="U49" s="43"/>
      <c r="V49" s="43"/>
      <c r="W49" s="43"/>
      <c r="X49" s="43"/>
      <c r="Y49" s="43"/>
    </row>
    <row r="50" spans="1:25" ht="41.25" customHeight="1" thickBot="1" x14ac:dyDescent="0.3">
      <c r="A50" s="101"/>
      <c r="B50" s="104"/>
      <c r="C50" s="135"/>
      <c r="D50" s="125"/>
      <c r="E50" s="139"/>
      <c r="F50" s="127"/>
      <c r="G50" s="137"/>
      <c r="H50" s="125"/>
      <c r="I50" s="125"/>
      <c r="J50" s="125"/>
      <c r="K50" s="125"/>
      <c r="L50" s="127"/>
      <c r="M50" s="6" t="s">
        <v>45</v>
      </c>
      <c r="N50" s="2" t="s">
        <v>46</v>
      </c>
      <c r="O50" s="1" t="s">
        <v>47</v>
      </c>
      <c r="P50" s="7" t="s">
        <v>45</v>
      </c>
      <c r="Q50" s="2" t="s">
        <v>46</v>
      </c>
      <c r="R50" s="3" t="s">
        <v>47</v>
      </c>
      <c r="S50" s="130"/>
      <c r="T50" s="133"/>
      <c r="U50" s="68" t="s">
        <v>177</v>
      </c>
      <c r="V50" s="44"/>
      <c r="W50" s="43"/>
      <c r="X50" s="43"/>
      <c r="Y50" s="43"/>
    </row>
    <row r="51" spans="1:25" ht="15.75" thickBot="1" x14ac:dyDescent="0.3">
      <c r="A51" s="8" t="s">
        <v>48</v>
      </c>
      <c r="B51" s="9"/>
      <c r="C51" s="38" t="s">
        <v>51</v>
      </c>
      <c r="D51" s="10" t="s">
        <v>204</v>
      </c>
      <c r="E51" s="10" t="s">
        <v>49</v>
      </c>
      <c r="F51" s="37" t="s">
        <v>205</v>
      </c>
      <c r="G51" s="38" t="s">
        <v>56</v>
      </c>
      <c r="H51" s="10" t="s">
        <v>49</v>
      </c>
      <c r="I51" s="10" t="s">
        <v>206</v>
      </c>
      <c r="J51" s="77" t="s">
        <v>57</v>
      </c>
      <c r="K51" s="10" t="s">
        <v>51</v>
      </c>
      <c r="L51" s="37" t="s">
        <v>207</v>
      </c>
      <c r="M51" s="11"/>
      <c r="N51" s="12"/>
      <c r="O51" s="13"/>
      <c r="P51" s="11"/>
      <c r="Q51" s="12"/>
      <c r="R51" s="13"/>
      <c r="S51" s="14"/>
      <c r="T51" s="47"/>
      <c r="U51" s="51" t="s">
        <v>128</v>
      </c>
      <c r="V51" s="51" t="s">
        <v>0</v>
      </c>
      <c r="W51" s="51" t="s">
        <v>1</v>
      </c>
      <c r="X51" s="43"/>
      <c r="Y51" s="43"/>
    </row>
    <row r="52" spans="1:25" x14ac:dyDescent="0.25">
      <c r="A52" s="15" t="s">
        <v>88</v>
      </c>
      <c r="B52" s="16" t="s">
        <v>53</v>
      </c>
      <c r="C52" s="17">
        <v>5.04E-2</v>
      </c>
      <c r="D52" s="18"/>
      <c r="E52" s="18"/>
      <c r="F52" s="19"/>
      <c r="G52" s="17"/>
      <c r="H52" s="18"/>
      <c r="I52" s="18"/>
      <c r="J52" s="18"/>
      <c r="K52" s="18"/>
      <c r="L52" s="19"/>
      <c r="M52" s="20">
        <f>C52+D52+E52+F52</f>
        <v>5.04E-2</v>
      </c>
      <c r="N52" s="21">
        <v>200</v>
      </c>
      <c r="O52" s="22">
        <f>M52*N52</f>
        <v>10.08</v>
      </c>
      <c r="P52" s="20">
        <f>G52+H52+I52+J52+K52+L52</f>
        <v>0</v>
      </c>
      <c r="Q52" s="21">
        <v>270</v>
      </c>
      <c r="R52" s="22">
        <f>P52*Q52</f>
        <v>0</v>
      </c>
      <c r="S52" s="23">
        <f>O52+R52</f>
        <v>10.08</v>
      </c>
      <c r="T52" s="48"/>
      <c r="U52" s="52">
        <v>40</v>
      </c>
      <c r="V52" s="52">
        <f>M52*U52</f>
        <v>2.016</v>
      </c>
      <c r="W52" s="52">
        <f>P52*U52</f>
        <v>0</v>
      </c>
      <c r="X52" s="43"/>
      <c r="Y52" s="43"/>
    </row>
    <row r="53" spans="1:25" x14ac:dyDescent="0.25">
      <c r="A53" s="24" t="s">
        <v>83</v>
      </c>
      <c r="B53" s="16" t="s">
        <v>53</v>
      </c>
      <c r="C53" s="25">
        <v>7.1999999999999998E-3</v>
      </c>
      <c r="D53" s="26"/>
      <c r="E53" s="26"/>
      <c r="F53" s="27"/>
      <c r="G53" s="25">
        <v>6.0000000000000001E-3</v>
      </c>
      <c r="H53" s="26"/>
      <c r="I53" s="26"/>
      <c r="J53" s="26"/>
      <c r="K53" s="26"/>
      <c r="L53" s="27"/>
      <c r="M53" s="20">
        <f t="shared" ref="M53:M79" si="7">C53+D53+E53+F53</f>
        <v>7.1999999999999998E-3</v>
      </c>
      <c r="N53" s="21">
        <v>200</v>
      </c>
      <c r="O53" s="22">
        <f t="shared" ref="O53:O79" si="8">M53*N53</f>
        <v>1.44</v>
      </c>
      <c r="P53" s="20">
        <f t="shared" ref="P53:P79" si="9">G53+H53+I53+J53+K53+L53</f>
        <v>6.0000000000000001E-3</v>
      </c>
      <c r="Q53" s="21">
        <v>270</v>
      </c>
      <c r="R53" s="22">
        <f t="shared" ref="R53:R79" si="10">P53*Q53</f>
        <v>1.62</v>
      </c>
      <c r="S53" s="23">
        <f t="shared" ref="S53:S79" si="11">O53+R53</f>
        <v>3.06</v>
      </c>
      <c r="T53" s="48"/>
      <c r="U53" s="52">
        <v>158</v>
      </c>
      <c r="V53" s="52">
        <f t="shared" ref="V53:V76" si="12">M53*U53</f>
        <v>1.1375999999999999</v>
      </c>
      <c r="W53" s="52">
        <f t="shared" ref="W53:W76" si="13">P53*U53</f>
        <v>0.94800000000000006</v>
      </c>
      <c r="X53" s="43"/>
      <c r="Y53" s="43"/>
    </row>
    <row r="54" spans="1:25" x14ac:dyDescent="0.25">
      <c r="A54" s="24" t="s">
        <v>82</v>
      </c>
      <c r="B54" s="16" t="s">
        <v>53</v>
      </c>
      <c r="C54" s="25">
        <v>1.7999999999999999E-2</v>
      </c>
      <c r="D54" s="26"/>
      <c r="E54" s="26"/>
      <c r="F54" s="27"/>
      <c r="G54" s="25">
        <v>7.7999999999999996E-3</v>
      </c>
      <c r="H54" s="26">
        <v>0.01</v>
      </c>
      <c r="I54" s="26"/>
      <c r="J54" s="26"/>
      <c r="K54" s="26"/>
      <c r="L54" s="27"/>
      <c r="M54" s="20">
        <f t="shared" si="7"/>
        <v>1.7999999999999999E-2</v>
      </c>
      <c r="N54" s="21">
        <v>200</v>
      </c>
      <c r="O54" s="22">
        <f t="shared" si="8"/>
        <v>3.5999999999999996</v>
      </c>
      <c r="P54" s="20">
        <f t="shared" si="9"/>
        <v>1.78E-2</v>
      </c>
      <c r="Q54" s="21">
        <v>270</v>
      </c>
      <c r="R54" s="22">
        <f t="shared" si="10"/>
        <v>4.806</v>
      </c>
      <c r="S54" s="23">
        <f t="shared" si="11"/>
        <v>8.4059999999999988</v>
      </c>
      <c r="T54" s="48"/>
      <c r="U54" s="52">
        <v>37</v>
      </c>
      <c r="V54" s="52">
        <f t="shared" si="12"/>
        <v>0.66599999999999993</v>
      </c>
      <c r="W54" s="52">
        <f t="shared" si="13"/>
        <v>0.65859999999999996</v>
      </c>
      <c r="X54" s="43"/>
      <c r="Y54" s="43"/>
    </row>
    <row r="55" spans="1:25" x14ac:dyDescent="0.25">
      <c r="A55" s="24" t="s">
        <v>107</v>
      </c>
      <c r="B55" s="16" t="s">
        <v>53</v>
      </c>
      <c r="C55" s="25">
        <v>5.7999999999999996E-3</v>
      </c>
      <c r="D55" s="26"/>
      <c r="E55" s="26"/>
      <c r="F55" s="27"/>
      <c r="G55" s="25"/>
      <c r="H55" s="26">
        <v>2E-3</v>
      </c>
      <c r="I55" s="26"/>
      <c r="J55" s="26"/>
      <c r="K55" s="26"/>
      <c r="L55" s="27"/>
      <c r="M55" s="20">
        <f t="shared" si="7"/>
        <v>5.7999999999999996E-3</v>
      </c>
      <c r="N55" s="21">
        <v>200</v>
      </c>
      <c r="O55" s="22">
        <f t="shared" si="8"/>
        <v>1.1599999999999999</v>
      </c>
      <c r="P55" s="20">
        <f t="shared" si="9"/>
        <v>2E-3</v>
      </c>
      <c r="Q55" s="21">
        <v>270</v>
      </c>
      <c r="R55" s="22">
        <f t="shared" si="10"/>
        <v>0.54</v>
      </c>
      <c r="S55" s="23">
        <f t="shared" si="11"/>
        <v>1.7</v>
      </c>
      <c r="T55" s="48"/>
      <c r="U55" s="52">
        <v>435</v>
      </c>
      <c r="V55" s="52">
        <f t="shared" si="12"/>
        <v>2.5229999999999997</v>
      </c>
      <c r="W55" s="52">
        <f t="shared" si="13"/>
        <v>0.87</v>
      </c>
      <c r="X55" s="43"/>
      <c r="Y55" s="43"/>
    </row>
    <row r="56" spans="1:25" x14ac:dyDescent="0.25">
      <c r="A56" s="24" t="s">
        <v>105</v>
      </c>
      <c r="B56" s="16" t="s">
        <v>53</v>
      </c>
      <c r="C56" s="25">
        <v>1.38E-2</v>
      </c>
      <c r="D56" s="26"/>
      <c r="E56" s="26"/>
      <c r="F56" s="27"/>
      <c r="G56" s="25">
        <v>1.0800000000000001E-2</v>
      </c>
      <c r="H56" s="26">
        <v>0.01</v>
      </c>
      <c r="I56" s="26"/>
      <c r="J56" s="26"/>
      <c r="K56" s="26"/>
      <c r="L56" s="27"/>
      <c r="M56" s="20">
        <f t="shared" si="7"/>
        <v>1.38E-2</v>
      </c>
      <c r="N56" s="21">
        <v>200</v>
      </c>
      <c r="O56" s="22">
        <f t="shared" si="8"/>
        <v>2.76</v>
      </c>
      <c r="P56" s="20">
        <f t="shared" si="9"/>
        <v>2.0799999999999999E-2</v>
      </c>
      <c r="Q56" s="21">
        <v>270</v>
      </c>
      <c r="R56" s="22">
        <f t="shared" si="10"/>
        <v>5.6159999999999997</v>
      </c>
      <c r="S56" s="23">
        <f t="shared" si="11"/>
        <v>8.3759999999999994</v>
      </c>
      <c r="T56" s="48"/>
      <c r="U56" s="52">
        <v>37</v>
      </c>
      <c r="V56" s="52">
        <f t="shared" si="12"/>
        <v>0.51059999999999994</v>
      </c>
      <c r="W56" s="52">
        <f t="shared" si="13"/>
        <v>0.76959999999999995</v>
      </c>
      <c r="X56" s="43"/>
      <c r="Y56" s="43"/>
    </row>
    <row r="57" spans="1:25" x14ac:dyDescent="0.25">
      <c r="A57" s="24" t="s">
        <v>93</v>
      </c>
      <c r="B57" s="16" t="s">
        <v>53</v>
      </c>
      <c r="C57" s="25">
        <v>1.01E-2</v>
      </c>
      <c r="D57" s="26"/>
      <c r="E57" s="26"/>
      <c r="F57" s="27"/>
      <c r="G57" s="25"/>
      <c r="H57" s="26"/>
      <c r="I57" s="26"/>
      <c r="J57" s="26"/>
      <c r="K57" s="26"/>
      <c r="L57" s="27"/>
      <c r="M57" s="20">
        <f t="shared" si="7"/>
        <v>1.01E-2</v>
      </c>
      <c r="N57" s="21">
        <v>200</v>
      </c>
      <c r="O57" s="22">
        <f t="shared" si="8"/>
        <v>2.02</v>
      </c>
      <c r="P57" s="20">
        <f t="shared" si="9"/>
        <v>0</v>
      </c>
      <c r="Q57" s="21">
        <v>270</v>
      </c>
      <c r="R57" s="22">
        <f t="shared" si="10"/>
        <v>0</v>
      </c>
      <c r="S57" s="23">
        <f t="shared" si="11"/>
        <v>2.02</v>
      </c>
      <c r="T57" s="48"/>
      <c r="U57" s="52">
        <v>486</v>
      </c>
      <c r="V57" s="52">
        <f t="shared" si="12"/>
        <v>4.9085999999999999</v>
      </c>
      <c r="W57" s="52">
        <f t="shared" si="13"/>
        <v>0</v>
      </c>
      <c r="X57" s="43"/>
      <c r="Y57" s="43"/>
    </row>
    <row r="58" spans="1:25" x14ac:dyDescent="0.25">
      <c r="A58" s="24" t="s">
        <v>91</v>
      </c>
      <c r="B58" s="16" t="s">
        <v>53</v>
      </c>
      <c r="C58" s="25"/>
      <c r="D58" s="26"/>
      <c r="E58" s="26"/>
      <c r="F58" s="27"/>
      <c r="G58" s="25"/>
      <c r="H58" s="26"/>
      <c r="I58" s="26"/>
      <c r="J58" s="71"/>
      <c r="K58" s="26"/>
      <c r="L58" s="27"/>
      <c r="M58" s="20">
        <f t="shared" si="7"/>
        <v>0</v>
      </c>
      <c r="N58" s="21">
        <v>200</v>
      </c>
      <c r="O58" s="22">
        <f t="shared" si="8"/>
        <v>0</v>
      </c>
      <c r="P58" s="20">
        <f t="shared" si="9"/>
        <v>0</v>
      </c>
      <c r="Q58" s="21">
        <v>270</v>
      </c>
      <c r="R58" s="22">
        <f t="shared" si="10"/>
        <v>0</v>
      </c>
      <c r="S58" s="23">
        <f t="shared" si="11"/>
        <v>0</v>
      </c>
      <c r="T58" s="48"/>
      <c r="U58" s="52">
        <v>44</v>
      </c>
      <c r="V58" s="52">
        <f t="shared" si="12"/>
        <v>0</v>
      </c>
      <c r="W58" s="52">
        <f t="shared" si="13"/>
        <v>0</v>
      </c>
      <c r="X58" s="43"/>
      <c r="Y58" s="43"/>
    </row>
    <row r="59" spans="1:25" x14ac:dyDescent="0.25">
      <c r="A59" s="24" t="s">
        <v>75</v>
      </c>
      <c r="B59" s="16" t="s">
        <v>53</v>
      </c>
      <c r="C59" s="25"/>
      <c r="D59" s="29"/>
      <c r="E59" s="26">
        <v>1.4999999999999999E-2</v>
      </c>
      <c r="F59" s="27"/>
      <c r="G59" s="25"/>
      <c r="H59" s="26"/>
      <c r="I59" s="26"/>
      <c r="J59" s="71"/>
      <c r="K59" s="26">
        <v>1.35E-2</v>
      </c>
      <c r="L59" s="27"/>
      <c r="M59" s="20">
        <f t="shared" si="7"/>
        <v>1.4999999999999999E-2</v>
      </c>
      <c r="N59" s="21">
        <v>200</v>
      </c>
      <c r="O59" s="22">
        <f t="shared" si="8"/>
        <v>3</v>
      </c>
      <c r="P59" s="20">
        <f t="shared" si="9"/>
        <v>1.35E-2</v>
      </c>
      <c r="Q59" s="21">
        <v>270</v>
      </c>
      <c r="R59" s="22">
        <f t="shared" si="10"/>
        <v>3.645</v>
      </c>
      <c r="S59" s="23">
        <f t="shared" si="11"/>
        <v>6.6449999999999996</v>
      </c>
      <c r="T59" s="48"/>
      <c r="U59" s="52">
        <v>85</v>
      </c>
      <c r="V59" s="52">
        <f t="shared" si="12"/>
        <v>1.2749999999999999</v>
      </c>
      <c r="W59" s="52">
        <f t="shared" si="13"/>
        <v>1.1475</v>
      </c>
      <c r="X59" s="43"/>
      <c r="Y59" s="43"/>
    </row>
    <row r="60" spans="1:25" x14ac:dyDescent="0.25">
      <c r="A60" s="24" t="s">
        <v>84</v>
      </c>
      <c r="B60" s="16" t="s">
        <v>53</v>
      </c>
      <c r="C60" s="25">
        <v>8.9999999999999998E-4</v>
      </c>
      <c r="D60" s="26"/>
      <c r="E60" s="26"/>
      <c r="F60" s="27"/>
      <c r="G60" s="25">
        <v>1E-4</v>
      </c>
      <c r="H60" s="26">
        <v>6.9999999999999999E-4</v>
      </c>
      <c r="I60" s="26">
        <v>5.0000000000000001E-4</v>
      </c>
      <c r="J60" s="71">
        <v>8.0000000000000004E-4</v>
      </c>
      <c r="K60" s="26"/>
      <c r="L60" s="27"/>
      <c r="M60" s="20">
        <f t="shared" si="7"/>
        <v>8.9999999999999998E-4</v>
      </c>
      <c r="N60" s="21">
        <v>200</v>
      </c>
      <c r="O60" s="22">
        <f t="shared" si="8"/>
        <v>0.18</v>
      </c>
      <c r="P60" s="20">
        <f t="shared" si="9"/>
        <v>2.0999999999999999E-3</v>
      </c>
      <c r="Q60" s="21">
        <v>270</v>
      </c>
      <c r="R60" s="22">
        <f t="shared" si="10"/>
        <v>0.56699999999999995</v>
      </c>
      <c r="S60" s="23">
        <f t="shared" si="11"/>
        <v>0.74699999999999989</v>
      </c>
      <c r="T60" s="48"/>
      <c r="U60" s="52">
        <v>19</v>
      </c>
      <c r="V60" s="52">
        <f t="shared" si="12"/>
        <v>1.7100000000000001E-2</v>
      </c>
      <c r="W60" s="52">
        <f t="shared" si="13"/>
        <v>3.9899999999999998E-2</v>
      </c>
      <c r="X60" s="43"/>
      <c r="Y60" s="43"/>
    </row>
    <row r="61" spans="1:25" x14ac:dyDescent="0.25">
      <c r="A61" s="24" t="s">
        <v>109</v>
      </c>
      <c r="B61" s="16" t="s">
        <v>53</v>
      </c>
      <c r="C61" s="28"/>
      <c r="D61" s="26">
        <v>7.0000000000000007E-2</v>
      </c>
      <c r="E61" s="26"/>
      <c r="F61" s="27"/>
      <c r="G61" s="25"/>
      <c r="H61" s="26"/>
      <c r="I61" s="26"/>
      <c r="J61" s="71"/>
      <c r="K61" s="26"/>
      <c r="L61" s="27"/>
      <c r="M61" s="20">
        <f t="shared" si="7"/>
        <v>7.0000000000000007E-2</v>
      </c>
      <c r="N61" s="21">
        <v>200</v>
      </c>
      <c r="O61" s="22">
        <f t="shared" si="8"/>
        <v>14.000000000000002</v>
      </c>
      <c r="P61" s="20">
        <f t="shared" si="9"/>
        <v>0</v>
      </c>
      <c r="Q61" s="21">
        <v>270</v>
      </c>
      <c r="R61" s="22">
        <f t="shared" si="10"/>
        <v>0</v>
      </c>
      <c r="S61" s="23">
        <f t="shared" si="11"/>
        <v>14.000000000000002</v>
      </c>
      <c r="T61" s="48"/>
      <c r="U61" s="52">
        <v>590</v>
      </c>
      <c r="V61" s="52">
        <f t="shared" si="12"/>
        <v>41.300000000000004</v>
      </c>
      <c r="W61" s="52">
        <f t="shared" si="13"/>
        <v>0</v>
      </c>
      <c r="X61" s="43"/>
      <c r="Y61" s="43"/>
    </row>
    <row r="62" spans="1:25" x14ac:dyDescent="0.25">
      <c r="A62" s="24" t="s">
        <v>76</v>
      </c>
      <c r="B62" s="16" t="s">
        <v>53</v>
      </c>
      <c r="C62" s="28"/>
      <c r="D62" s="26">
        <v>4.7999999999999996E-3</v>
      </c>
      <c r="E62" s="26"/>
      <c r="F62" s="27"/>
      <c r="G62" s="25"/>
      <c r="H62" s="26">
        <v>2E-3</v>
      </c>
      <c r="I62" s="26">
        <v>0.01</v>
      </c>
      <c r="J62" s="71">
        <v>6.7000000000000002E-3</v>
      </c>
      <c r="K62" s="26"/>
      <c r="L62" s="27"/>
      <c r="M62" s="20">
        <f t="shared" si="7"/>
        <v>4.7999999999999996E-3</v>
      </c>
      <c r="N62" s="21">
        <v>200</v>
      </c>
      <c r="O62" s="22">
        <f t="shared" si="8"/>
        <v>0.96</v>
      </c>
      <c r="P62" s="20">
        <f t="shared" si="9"/>
        <v>1.8700000000000001E-2</v>
      </c>
      <c r="Q62" s="21">
        <v>270</v>
      </c>
      <c r="R62" s="22">
        <f t="shared" si="10"/>
        <v>5.0490000000000004</v>
      </c>
      <c r="S62" s="23">
        <f t="shared" si="11"/>
        <v>6.0090000000000003</v>
      </c>
      <c r="T62" s="48"/>
      <c r="U62" s="52">
        <v>622.52</v>
      </c>
      <c r="V62" s="52">
        <f t="shared" si="12"/>
        <v>2.9880959999999996</v>
      </c>
      <c r="W62" s="52">
        <f t="shared" si="13"/>
        <v>11.641124000000001</v>
      </c>
      <c r="X62" s="43"/>
      <c r="Y62" s="43"/>
    </row>
    <row r="63" spans="1:25" x14ac:dyDescent="0.25">
      <c r="A63" s="24" t="s">
        <v>110</v>
      </c>
      <c r="B63" s="16" t="s">
        <v>53</v>
      </c>
      <c r="C63" s="28"/>
      <c r="D63" s="26"/>
      <c r="E63" s="26">
        <v>1E-3</v>
      </c>
      <c r="F63" s="27"/>
      <c r="G63" s="25"/>
      <c r="H63" s="26"/>
      <c r="I63" s="26"/>
      <c r="J63" s="71"/>
      <c r="K63" s="26"/>
      <c r="L63" s="27"/>
      <c r="M63" s="20">
        <f t="shared" si="7"/>
        <v>1E-3</v>
      </c>
      <c r="N63" s="21">
        <v>200</v>
      </c>
      <c r="O63" s="22">
        <f t="shared" si="8"/>
        <v>0.2</v>
      </c>
      <c r="P63" s="20">
        <f t="shared" si="9"/>
        <v>0</v>
      </c>
      <c r="Q63" s="21">
        <v>270</v>
      </c>
      <c r="R63" s="22">
        <f t="shared" si="10"/>
        <v>0</v>
      </c>
      <c r="S63" s="23">
        <f t="shared" si="11"/>
        <v>0.2</v>
      </c>
      <c r="T63" s="48"/>
      <c r="U63" s="52">
        <v>400</v>
      </c>
      <c r="V63" s="52">
        <f t="shared" si="12"/>
        <v>0.4</v>
      </c>
      <c r="W63" s="52">
        <f t="shared" si="13"/>
        <v>0</v>
      </c>
      <c r="X63" s="43"/>
      <c r="Y63" s="43"/>
    </row>
    <row r="64" spans="1:25" x14ac:dyDescent="0.25">
      <c r="A64" s="24" t="s">
        <v>95</v>
      </c>
      <c r="B64" s="16" t="s">
        <v>53</v>
      </c>
      <c r="C64" s="28"/>
      <c r="D64" s="26"/>
      <c r="E64" s="26"/>
      <c r="F64" s="27"/>
      <c r="G64" s="25"/>
      <c r="H64" s="26"/>
      <c r="I64" s="26"/>
      <c r="J64" s="71"/>
      <c r="K64" s="26"/>
      <c r="L64" s="27">
        <v>1.4999999999999999E-2</v>
      </c>
      <c r="M64" s="20">
        <f t="shared" si="7"/>
        <v>0</v>
      </c>
      <c r="N64" s="21">
        <v>200</v>
      </c>
      <c r="O64" s="22">
        <f t="shared" si="8"/>
        <v>0</v>
      </c>
      <c r="P64" s="20">
        <f t="shared" si="9"/>
        <v>1.4999999999999999E-2</v>
      </c>
      <c r="Q64" s="21">
        <v>270</v>
      </c>
      <c r="R64" s="22">
        <f t="shared" si="10"/>
        <v>4.05</v>
      </c>
      <c r="S64" s="23">
        <f t="shared" si="11"/>
        <v>4.05</v>
      </c>
      <c r="T64" s="48"/>
      <c r="U64" s="52">
        <v>48.7</v>
      </c>
      <c r="V64" s="52">
        <f t="shared" si="12"/>
        <v>0</v>
      </c>
      <c r="W64" s="52">
        <f t="shared" si="13"/>
        <v>0.73050000000000004</v>
      </c>
      <c r="X64" s="43"/>
      <c r="Y64" s="43"/>
    </row>
    <row r="65" spans="1:25" x14ac:dyDescent="0.25">
      <c r="A65" s="24" t="s">
        <v>101</v>
      </c>
      <c r="B65" s="16" t="s">
        <v>53</v>
      </c>
      <c r="C65" s="28"/>
      <c r="D65" s="26"/>
      <c r="E65" s="26"/>
      <c r="F65" s="27">
        <v>0.15</v>
      </c>
      <c r="G65" s="25"/>
      <c r="H65" s="26"/>
      <c r="I65" s="26"/>
      <c r="J65" s="71"/>
      <c r="K65" s="26"/>
      <c r="L65" s="27"/>
      <c r="M65" s="20">
        <f t="shared" si="7"/>
        <v>0.15</v>
      </c>
      <c r="N65" s="21">
        <v>200</v>
      </c>
      <c r="O65" s="22">
        <f t="shared" si="8"/>
        <v>30</v>
      </c>
      <c r="P65" s="20">
        <f t="shared" si="9"/>
        <v>0</v>
      </c>
      <c r="Q65" s="21">
        <v>270</v>
      </c>
      <c r="R65" s="22">
        <f t="shared" si="10"/>
        <v>0</v>
      </c>
      <c r="S65" s="23">
        <f t="shared" si="11"/>
        <v>30</v>
      </c>
      <c r="T65" s="48"/>
      <c r="U65" s="52">
        <v>130</v>
      </c>
      <c r="V65" s="52">
        <f t="shared" si="12"/>
        <v>19.5</v>
      </c>
      <c r="W65" s="52">
        <f t="shared" si="13"/>
        <v>0</v>
      </c>
      <c r="X65" s="43"/>
      <c r="Y65" s="43"/>
    </row>
    <row r="66" spans="1:25" x14ac:dyDescent="0.25">
      <c r="A66" s="24" t="s">
        <v>86</v>
      </c>
      <c r="B66" s="16" t="s">
        <v>53</v>
      </c>
      <c r="C66" s="28"/>
      <c r="D66" s="26"/>
      <c r="E66" s="26"/>
      <c r="F66" s="27"/>
      <c r="G66" s="25">
        <v>1.7600000000000001E-2</v>
      </c>
      <c r="H66" s="26">
        <v>5.3999999999999999E-2</v>
      </c>
      <c r="I66" s="26"/>
      <c r="J66" s="71"/>
      <c r="K66" s="26"/>
      <c r="L66" s="27"/>
      <c r="M66" s="20">
        <f t="shared" si="7"/>
        <v>0</v>
      </c>
      <c r="N66" s="21">
        <v>200</v>
      </c>
      <c r="O66" s="22">
        <f t="shared" si="8"/>
        <v>0</v>
      </c>
      <c r="P66" s="20">
        <f t="shared" si="9"/>
        <v>7.1599999999999997E-2</v>
      </c>
      <c r="Q66" s="21">
        <v>270</v>
      </c>
      <c r="R66" s="22">
        <f t="shared" si="10"/>
        <v>19.332000000000001</v>
      </c>
      <c r="S66" s="23">
        <f t="shared" si="11"/>
        <v>19.332000000000001</v>
      </c>
      <c r="T66" s="48"/>
      <c r="U66" s="52">
        <v>39</v>
      </c>
      <c r="V66" s="52">
        <f t="shared" si="12"/>
        <v>0</v>
      </c>
      <c r="W66" s="52">
        <f t="shared" si="13"/>
        <v>2.7923999999999998</v>
      </c>
      <c r="X66" s="43"/>
      <c r="Y66" s="43"/>
    </row>
    <row r="67" spans="1:25" x14ac:dyDescent="0.25">
      <c r="A67" s="24" t="s">
        <v>106</v>
      </c>
      <c r="B67" s="16" t="s">
        <v>53</v>
      </c>
      <c r="C67" s="28"/>
      <c r="D67" s="26"/>
      <c r="E67" s="26"/>
      <c r="F67" s="27"/>
      <c r="G67" s="25">
        <v>1.14E-2</v>
      </c>
      <c r="H67" s="26"/>
      <c r="I67" s="26"/>
      <c r="J67" s="71"/>
      <c r="K67" s="26"/>
      <c r="L67" s="27"/>
      <c r="M67" s="20">
        <f t="shared" si="7"/>
        <v>0</v>
      </c>
      <c r="N67" s="21">
        <v>200</v>
      </c>
      <c r="O67" s="22">
        <f t="shared" si="8"/>
        <v>0</v>
      </c>
      <c r="P67" s="20">
        <f t="shared" si="9"/>
        <v>1.14E-2</v>
      </c>
      <c r="Q67" s="21">
        <v>270</v>
      </c>
      <c r="R67" s="22">
        <f t="shared" si="10"/>
        <v>3.0780000000000003</v>
      </c>
      <c r="S67" s="23">
        <f t="shared" si="11"/>
        <v>3.0780000000000003</v>
      </c>
      <c r="T67" s="48"/>
      <c r="U67" s="52">
        <v>37</v>
      </c>
      <c r="V67" s="52">
        <f t="shared" si="12"/>
        <v>0</v>
      </c>
      <c r="W67" s="52">
        <f t="shared" si="13"/>
        <v>0.42180000000000001</v>
      </c>
      <c r="X67" s="43"/>
      <c r="Y67" s="43"/>
    </row>
    <row r="68" spans="1:25" x14ac:dyDescent="0.25">
      <c r="A68" s="24" t="s">
        <v>104</v>
      </c>
      <c r="B68" s="16" t="s">
        <v>53</v>
      </c>
      <c r="C68" s="28"/>
      <c r="D68" s="26"/>
      <c r="E68" s="26"/>
      <c r="F68" s="27"/>
      <c r="G68" s="25">
        <v>2.9600000000000001E-2</v>
      </c>
      <c r="H68" s="26"/>
      <c r="I68" s="26"/>
      <c r="J68" s="71"/>
      <c r="K68" s="26"/>
      <c r="L68" s="27"/>
      <c r="M68" s="20">
        <f t="shared" si="7"/>
        <v>0</v>
      </c>
      <c r="N68" s="21">
        <v>200</v>
      </c>
      <c r="O68" s="22">
        <f t="shared" si="8"/>
        <v>0</v>
      </c>
      <c r="P68" s="20">
        <f t="shared" si="9"/>
        <v>2.9600000000000001E-2</v>
      </c>
      <c r="Q68" s="21">
        <v>270</v>
      </c>
      <c r="R68" s="22">
        <f t="shared" si="10"/>
        <v>7.992</v>
      </c>
      <c r="S68" s="23">
        <f t="shared" si="11"/>
        <v>7.992</v>
      </c>
      <c r="T68" s="48"/>
      <c r="U68" s="52">
        <v>107</v>
      </c>
      <c r="V68" s="52">
        <f t="shared" si="12"/>
        <v>0</v>
      </c>
      <c r="W68" s="52">
        <f t="shared" si="13"/>
        <v>3.1672000000000002</v>
      </c>
      <c r="X68" s="43"/>
      <c r="Y68" s="43"/>
    </row>
    <row r="69" spans="1:25" x14ac:dyDescent="0.25">
      <c r="A69" s="24" t="s">
        <v>111</v>
      </c>
      <c r="B69" s="16" t="s">
        <v>53</v>
      </c>
      <c r="C69" s="28"/>
      <c r="D69" s="26"/>
      <c r="E69" s="26"/>
      <c r="F69" s="27"/>
      <c r="G69" s="25"/>
      <c r="H69" s="26">
        <v>1.7000000000000001E-2</v>
      </c>
      <c r="I69" s="26"/>
      <c r="J69" s="71"/>
      <c r="K69" s="26"/>
      <c r="L69" s="27"/>
      <c r="M69" s="20">
        <f t="shared" si="7"/>
        <v>0</v>
      </c>
      <c r="N69" s="21">
        <v>200</v>
      </c>
      <c r="O69" s="22">
        <f t="shared" si="8"/>
        <v>0</v>
      </c>
      <c r="P69" s="20">
        <f t="shared" si="9"/>
        <v>1.7000000000000001E-2</v>
      </c>
      <c r="Q69" s="21">
        <v>270</v>
      </c>
      <c r="R69" s="22">
        <f t="shared" si="10"/>
        <v>4.5900000000000007</v>
      </c>
      <c r="S69" s="23">
        <f t="shared" si="11"/>
        <v>4.5900000000000007</v>
      </c>
      <c r="T69" s="48"/>
      <c r="U69" s="52">
        <v>60</v>
      </c>
      <c r="V69" s="52">
        <f t="shared" si="12"/>
        <v>0</v>
      </c>
      <c r="W69" s="52">
        <f t="shared" si="13"/>
        <v>1.02</v>
      </c>
      <c r="X69" s="43"/>
      <c r="Y69" s="43"/>
    </row>
    <row r="70" spans="1:25" x14ac:dyDescent="0.25">
      <c r="A70" s="24" t="s">
        <v>112</v>
      </c>
      <c r="B70" s="16" t="s">
        <v>53</v>
      </c>
      <c r="C70" s="28"/>
      <c r="D70" s="26"/>
      <c r="E70" s="26"/>
      <c r="F70" s="27"/>
      <c r="G70" s="25"/>
      <c r="H70" s="26">
        <v>0.03</v>
      </c>
      <c r="I70" s="26"/>
      <c r="J70" s="71"/>
      <c r="K70" s="26"/>
      <c r="L70" s="27"/>
      <c r="M70" s="20">
        <f t="shared" si="7"/>
        <v>0</v>
      </c>
      <c r="N70" s="21">
        <v>200</v>
      </c>
      <c r="O70" s="22">
        <f t="shared" si="8"/>
        <v>0</v>
      </c>
      <c r="P70" s="20">
        <f t="shared" si="9"/>
        <v>0.03</v>
      </c>
      <c r="Q70" s="21">
        <v>270</v>
      </c>
      <c r="R70" s="22">
        <f t="shared" si="10"/>
        <v>8.1</v>
      </c>
      <c r="S70" s="23">
        <f t="shared" si="11"/>
        <v>8.1</v>
      </c>
      <c r="T70" s="48"/>
      <c r="U70" s="52">
        <v>200</v>
      </c>
      <c r="V70" s="52">
        <f t="shared" si="12"/>
        <v>0</v>
      </c>
      <c r="W70" s="52">
        <f t="shared" si="13"/>
        <v>6</v>
      </c>
      <c r="X70" s="43"/>
      <c r="Y70" s="43"/>
    </row>
    <row r="71" spans="1:25" x14ac:dyDescent="0.25">
      <c r="A71" s="24" t="s">
        <v>113</v>
      </c>
      <c r="B71" s="16" t="s">
        <v>53</v>
      </c>
      <c r="C71" s="28"/>
      <c r="D71" s="26"/>
      <c r="E71" s="26"/>
      <c r="F71" s="27"/>
      <c r="G71" s="25"/>
      <c r="H71" s="26"/>
      <c r="I71" s="26">
        <v>8.4400000000000003E-2</v>
      </c>
      <c r="J71" s="71"/>
      <c r="K71" s="26"/>
      <c r="L71" s="27"/>
      <c r="M71" s="20">
        <f t="shared" si="7"/>
        <v>0</v>
      </c>
      <c r="N71" s="21">
        <v>200</v>
      </c>
      <c r="O71" s="22">
        <f t="shared" si="8"/>
        <v>0</v>
      </c>
      <c r="P71" s="20">
        <f t="shared" si="9"/>
        <v>8.4400000000000003E-2</v>
      </c>
      <c r="Q71" s="21">
        <v>270</v>
      </c>
      <c r="R71" s="22">
        <f t="shared" si="10"/>
        <v>22.788</v>
      </c>
      <c r="S71" s="23">
        <f t="shared" si="11"/>
        <v>22.788</v>
      </c>
      <c r="T71" s="48"/>
      <c r="U71" s="52">
        <v>360</v>
      </c>
      <c r="V71" s="52">
        <f t="shared" si="12"/>
        <v>0</v>
      </c>
      <c r="W71" s="52">
        <f t="shared" si="13"/>
        <v>30.384</v>
      </c>
      <c r="X71" s="43"/>
      <c r="Y71" s="43"/>
    </row>
    <row r="72" spans="1:25" x14ac:dyDescent="0.25">
      <c r="A72" s="24" t="s">
        <v>73</v>
      </c>
      <c r="B72" s="16" t="s">
        <v>53</v>
      </c>
      <c r="C72" s="28"/>
      <c r="D72" s="26"/>
      <c r="E72" s="26"/>
      <c r="F72" s="27"/>
      <c r="G72" s="25"/>
      <c r="H72" s="26"/>
      <c r="I72" s="26">
        <v>8.2000000000000007E-3</v>
      </c>
      <c r="J72" s="71"/>
      <c r="K72" s="26"/>
      <c r="L72" s="27"/>
      <c r="M72" s="20">
        <f t="shared" si="7"/>
        <v>0</v>
      </c>
      <c r="N72" s="21">
        <v>200</v>
      </c>
      <c r="O72" s="22">
        <f t="shared" si="8"/>
        <v>0</v>
      </c>
      <c r="P72" s="20">
        <f t="shared" si="9"/>
        <v>8.2000000000000007E-3</v>
      </c>
      <c r="Q72" s="21">
        <v>270</v>
      </c>
      <c r="R72" s="22">
        <f t="shared" si="10"/>
        <v>2.214</v>
      </c>
      <c r="S72" s="23">
        <f t="shared" si="11"/>
        <v>2.214</v>
      </c>
      <c r="T72" s="48"/>
      <c r="U72" s="52">
        <v>130</v>
      </c>
      <c r="V72" s="52">
        <f t="shared" si="12"/>
        <v>0</v>
      </c>
      <c r="W72" s="52">
        <f t="shared" si="13"/>
        <v>1.0660000000000001</v>
      </c>
      <c r="X72" s="43"/>
      <c r="Y72" s="43"/>
    </row>
    <row r="73" spans="1:25" x14ac:dyDescent="0.25">
      <c r="A73" s="24" t="s">
        <v>114</v>
      </c>
      <c r="B73" s="16" t="s">
        <v>53</v>
      </c>
      <c r="C73" s="28"/>
      <c r="D73" s="26"/>
      <c r="E73" s="26"/>
      <c r="F73" s="27"/>
      <c r="G73" s="25"/>
      <c r="H73" s="26"/>
      <c r="I73" s="26"/>
      <c r="J73" s="71">
        <v>6.9000000000000006E-2</v>
      </c>
      <c r="K73" s="26"/>
      <c r="L73" s="27"/>
      <c r="M73" s="20">
        <f t="shared" si="7"/>
        <v>0</v>
      </c>
      <c r="N73" s="21">
        <v>200</v>
      </c>
      <c r="O73" s="22">
        <f t="shared" si="8"/>
        <v>0</v>
      </c>
      <c r="P73" s="20">
        <f t="shared" si="9"/>
        <v>6.9000000000000006E-2</v>
      </c>
      <c r="Q73" s="21">
        <v>270</v>
      </c>
      <c r="R73" s="22">
        <f t="shared" si="10"/>
        <v>18.630000000000003</v>
      </c>
      <c r="S73" s="23">
        <f t="shared" si="11"/>
        <v>18.630000000000003</v>
      </c>
      <c r="T73" s="48"/>
      <c r="U73" s="52">
        <v>110</v>
      </c>
      <c r="V73" s="52">
        <f t="shared" si="12"/>
        <v>0</v>
      </c>
      <c r="W73" s="52">
        <f t="shared" si="13"/>
        <v>7.5900000000000007</v>
      </c>
      <c r="X73" s="43"/>
      <c r="Y73" s="43"/>
    </row>
    <row r="74" spans="1:25" x14ac:dyDescent="0.25">
      <c r="A74" s="24" t="s">
        <v>115</v>
      </c>
      <c r="B74" s="16" t="s">
        <v>53</v>
      </c>
      <c r="C74" s="28"/>
      <c r="D74" s="26"/>
      <c r="E74" s="26"/>
      <c r="F74" s="27"/>
      <c r="G74" s="25"/>
      <c r="H74" s="26"/>
      <c r="I74" s="26"/>
      <c r="J74" s="82"/>
      <c r="K74" s="26">
        <v>1.7999999999999999E-2</v>
      </c>
      <c r="L74" s="27"/>
      <c r="M74" s="20">
        <f t="shared" si="7"/>
        <v>0</v>
      </c>
      <c r="N74" s="21">
        <v>200</v>
      </c>
      <c r="O74" s="22">
        <f t="shared" si="8"/>
        <v>0</v>
      </c>
      <c r="P74" s="20">
        <f t="shared" si="9"/>
        <v>1.7999999999999999E-2</v>
      </c>
      <c r="Q74" s="21">
        <v>270</v>
      </c>
      <c r="R74" s="22">
        <f t="shared" si="10"/>
        <v>4.8599999999999994</v>
      </c>
      <c r="S74" s="23">
        <f t="shared" si="11"/>
        <v>4.8599999999999994</v>
      </c>
      <c r="T74" s="48"/>
      <c r="U74" s="52">
        <v>350</v>
      </c>
      <c r="V74" s="52">
        <f t="shared" si="12"/>
        <v>0</v>
      </c>
      <c r="W74" s="52">
        <f t="shared" si="13"/>
        <v>6.3</v>
      </c>
      <c r="X74" s="43"/>
      <c r="Y74" s="43"/>
    </row>
    <row r="75" spans="1:25" x14ac:dyDescent="0.25">
      <c r="A75" s="24" t="s">
        <v>90</v>
      </c>
      <c r="B75" s="16" t="s">
        <v>53</v>
      </c>
      <c r="C75" s="28"/>
      <c r="D75" s="26"/>
      <c r="E75" s="26"/>
      <c r="F75" s="27">
        <v>2.8000000000000001E-2</v>
      </c>
      <c r="G75" s="25"/>
      <c r="H75" s="26"/>
      <c r="I75" s="26"/>
      <c r="J75" s="71"/>
      <c r="K75" s="26"/>
      <c r="L75" s="27">
        <v>0.02</v>
      </c>
      <c r="M75" s="20">
        <f t="shared" si="7"/>
        <v>2.8000000000000001E-2</v>
      </c>
      <c r="N75" s="21">
        <v>200</v>
      </c>
      <c r="O75" s="22">
        <f t="shared" si="8"/>
        <v>5.6000000000000005</v>
      </c>
      <c r="P75" s="20">
        <f t="shared" si="9"/>
        <v>0.02</v>
      </c>
      <c r="Q75" s="21">
        <v>270</v>
      </c>
      <c r="R75" s="22">
        <f t="shared" si="10"/>
        <v>5.4</v>
      </c>
      <c r="S75" s="23">
        <f t="shared" si="11"/>
        <v>11</v>
      </c>
      <c r="T75" s="48"/>
      <c r="U75" s="52">
        <v>89.5</v>
      </c>
      <c r="V75" s="52">
        <f t="shared" si="12"/>
        <v>2.5060000000000002</v>
      </c>
      <c r="W75" s="52">
        <f t="shared" si="13"/>
        <v>1.79</v>
      </c>
      <c r="X75" s="43"/>
      <c r="Y75" s="43"/>
    </row>
    <row r="76" spans="1:25" x14ac:dyDescent="0.25">
      <c r="A76" s="24" t="s">
        <v>121</v>
      </c>
      <c r="B76" s="16" t="s">
        <v>53</v>
      </c>
      <c r="C76" s="28"/>
      <c r="D76" s="26"/>
      <c r="E76" s="26">
        <v>8.0000000000000002E-3</v>
      </c>
      <c r="F76" s="27"/>
      <c r="G76" s="25"/>
      <c r="H76" s="26"/>
      <c r="I76" s="26"/>
      <c r="J76" s="71"/>
      <c r="K76" s="26"/>
      <c r="L76" s="27"/>
      <c r="M76" s="20">
        <f t="shared" si="7"/>
        <v>8.0000000000000002E-3</v>
      </c>
      <c r="N76" s="21">
        <v>200</v>
      </c>
      <c r="O76" s="22">
        <f t="shared" si="8"/>
        <v>1.6</v>
      </c>
      <c r="P76" s="20">
        <f t="shared" si="9"/>
        <v>0</v>
      </c>
      <c r="Q76" s="21">
        <v>270</v>
      </c>
      <c r="R76" s="22">
        <f t="shared" si="10"/>
        <v>0</v>
      </c>
      <c r="S76" s="23">
        <f t="shared" si="11"/>
        <v>1.6</v>
      </c>
      <c r="T76" s="48"/>
      <c r="U76" s="52">
        <v>160</v>
      </c>
      <c r="V76" s="52">
        <f t="shared" si="12"/>
        <v>1.28</v>
      </c>
      <c r="W76" s="52">
        <f t="shared" si="13"/>
        <v>0</v>
      </c>
      <c r="X76" s="43"/>
      <c r="Y76" s="43"/>
    </row>
    <row r="77" spans="1:25" x14ac:dyDescent="0.25">
      <c r="A77" s="24" t="s">
        <v>74</v>
      </c>
      <c r="B77" s="16" t="s">
        <v>53</v>
      </c>
      <c r="C77" s="25"/>
      <c r="D77" s="26"/>
      <c r="E77" s="26"/>
      <c r="F77" s="27"/>
      <c r="G77" s="25"/>
      <c r="H77" s="26"/>
      <c r="I77" s="26">
        <v>3.5000000000000001E-3</v>
      </c>
      <c r="J77" s="71"/>
      <c r="K77" s="26"/>
      <c r="L77" s="27"/>
      <c r="M77" s="20">
        <f t="shared" si="7"/>
        <v>0</v>
      </c>
      <c r="N77" s="21">
        <v>200</v>
      </c>
      <c r="O77" s="22">
        <f t="shared" si="8"/>
        <v>0</v>
      </c>
      <c r="P77" s="20">
        <f t="shared" si="9"/>
        <v>3.5000000000000001E-3</v>
      </c>
      <c r="Q77" s="21">
        <v>270</v>
      </c>
      <c r="R77" s="22">
        <f t="shared" si="10"/>
        <v>0.94500000000000006</v>
      </c>
      <c r="S77" s="23">
        <f t="shared" si="11"/>
        <v>0.94500000000000006</v>
      </c>
      <c r="T77" s="48"/>
      <c r="U77" s="52"/>
      <c r="V77" s="52"/>
      <c r="W77" s="52"/>
      <c r="X77" s="43"/>
      <c r="Y77" s="43"/>
    </row>
    <row r="78" spans="1:25" x14ac:dyDescent="0.25">
      <c r="A78" s="24" t="s">
        <v>134</v>
      </c>
      <c r="B78" s="16" t="s">
        <v>53</v>
      </c>
      <c r="C78" s="25"/>
      <c r="D78" s="26"/>
      <c r="E78" s="26"/>
      <c r="F78" s="27"/>
      <c r="G78" s="25"/>
      <c r="H78" s="73">
        <v>1.0000000000000001E-5</v>
      </c>
      <c r="I78" s="26"/>
      <c r="J78" s="71"/>
      <c r="K78" s="26"/>
      <c r="L78" s="27"/>
      <c r="M78" s="20">
        <f t="shared" si="7"/>
        <v>0</v>
      </c>
      <c r="N78" s="21">
        <v>200</v>
      </c>
      <c r="O78" s="22">
        <f t="shared" si="8"/>
        <v>0</v>
      </c>
      <c r="P78" s="20">
        <f t="shared" si="9"/>
        <v>1.0000000000000001E-5</v>
      </c>
      <c r="Q78" s="21">
        <v>270</v>
      </c>
      <c r="R78" s="22">
        <f t="shared" si="10"/>
        <v>2.7000000000000001E-3</v>
      </c>
      <c r="S78" s="23">
        <f t="shared" si="11"/>
        <v>2.7000000000000001E-3</v>
      </c>
      <c r="T78" s="48"/>
      <c r="U78" s="53"/>
      <c r="V78" s="53">
        <f>SUM(V52:V77)</f>
        <v>81.027996000000002</v>
      </c>
      <c r="W78" s="53">
        <f>SUM(W52:W77)</f>
        <v>77.336624000000015</v>
      </c>
      <c r="X78" s="43"/>
      <c r="Y78" s="43"/>
    </row>
    <row r="79" spans="1:25" ht="15.75" thickBot="1" x14ac:dyDescent="0.3">
      <c r="A79" s="32"/>
      <c r="B79" s="45" t="s">
        <v>53</v>
      </c>
      <c r="C79" s="33"/>
      <c r="D79" s="34"/>
      <c r="E79" s="34"/>
      <c r="F79" s="35"/>
      <c r="G79" s="33"/>
      <c r="H79" s="34"/>
      <c r="I79" s="34"/>
      <c r="J79" s="34"/>
      <c r="K79" s="34"/>
      <c r="L79" s="35"/>
      <c r="M79" s="39">
        <f t="shared" si="7"/>
        <v>0</v>
      </c>
      <c r="N79" s="21">
        <v>200</v>
      </c>
      <c r="O79" s="41">
        <f t="shared" si="8"/>
        <v>0</v>
      </c>
      <c r="P79" s="39">
        <f t="shared" si="9"/>
        <v>0</v>
      </c>
      <c r="Q79" s="21">
        <v>270</v>
      </c>
      <c r="R79" s="41">
        <f t="shared" si="10"/>
        <v>0</v>
      </c>
      <c r="S79" s="42">
        <f t="shared" si="11"/>
        <v>0</v>
      </c>
      <c r="T79" s="50"/>
      <c r="U79" s="80"/>
      <c r="V79" s="80"/>
      <c r="W79" s="81">
        <f>V78+W78</f>
        <v>158.36462</v>
      </c>
      <c r="X79" s="43"/>
      <c r="Y79" s="43"/>
    </row>
    <row r="80" spans="1:25" x14ac:dyDescent="0.25">
      <c r="A80" s="4"/>
      <c r="B80" s="4"/>
      <c r="C80" s="4"/>
      <c r="D80" s="4"/>
      <c r="E80" s="116"/>
      <c r="F80" s="116"/>
      <c r="G80" s="116"/>
      <c r="H80" s="116"/>
      <c r="I80" s="4"/>
      <c r="J80" s="4"/>
      <c r="K80" s="4"/>
      <c r="L80" s="4"/>
      <c r="M80" s="4"/>
      <c r="N80" s="4"/>
      <c r="O80" s="4"/>
      <c r="P80" s="4"/>
      <c r="Q80" s="4"/>
      <c r="R80" s="4"/>
      <c r="S80" s="36"/>
      <c r="T80" s="4"/>
    </row>
    <row r="81" spans="1:20" x14ac:dyDescent="0.25">
      <c r="A81" s="4" t="s">
        <v>54</v>
      </c>
      <c r="B81" s="4"/>
      <c r="C81" s="4"/>
      <c r="D81" s="4"/>
      <c r="E81" s="117" t="s">
        <v>55</v>
      </c>
      <c r="F81" s="117"/>
      <c r="G81" s="117"/>
      <c r="H81" s="117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</sheetData>
  <mergeCells count="52">
    <mergeCell ref="E80:H80"/>
    <mergeCell ref="E81:H81"/>
    <mergeCell ref="S48:S50"/>
    <mergeCell ref="T48:T50"/>
    <mergeCell ref="C49:C50"/>
    <mergeCell ref="D49:D50"/>
    <mergeCell ref="E49:E50"/>
    <mergeCell ref="F49:F50"/>
    <mergeCell ref="G49:G50"/>
    <mergeCell ref="H49:H50"/>
    <mergeCell ref="I49:I50"/>
    <mergeCell ref="J49:J50"/>
    <mergeCell ref="C47:J47"/>
    <mergeCell ref="M47:P47"/>
    <mergeCell ref="A48:A50"/>
    <mergeCell ref="B48:B50"/>
    <mergeCell ref="C48:F48"/>
    <mergeCell ref="G48:L48"/>
    <mergeCell ref="M48:O49"/>
    <mergeCell ref="P48:R49"/>
    <mergeCell ref="K49:K50"/>
    <mergeCell ref="L49:L50"/>
    <mergeCell ref="E36:H36"/>
    <mergeCell ref="E37:H37"/>
    <mergeCell ref="C45:L45"/>
    <mergeCell ref="M45:P45"/>
    <mergeCell ref="C46:K46"/>
    <mergeCell ref="M46:P46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A4:A6"/>
    <mergeCell ref="B4:B6"/>
    <mergeCell ref="C4:F4"/>
    <mergeCell ref="G4:L4"/>
    <mergeCell ref="M4:O5"/>
    <mergeCell ref="K5:K6"/>
    <mergeCell ref="L5:L6"/>
    <mergeCell ref="C1:L1"/>
    <mergeCell ref="M1:P1"/>
    <mergeCell ref="C2:K2"/>
    <mergeCell ref="M2:P2"/>
    <mergeCell ref="C3:J3"/>
    <mergeCell ref="M3:P3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Y88"/>
  <sheetViews>
    <sheetView topLeftCell="A49" zoomScale="120" zoomScaleNormal="120" workbookViewId="0">
      <selection activeCell="I73" sqref="I73"/>
    </sheetView>
  </sheetViews>
  <sheetFormatPr defaultRowHeight="15" x14ac:dyDescent="0.25"/>
  <cols>
    <col min="1" max="1" width="20" customWidth="1"/>
    <col min="2" max="2" width="3.42578125" customWidth="1"/>
  </cols>
  <sheetData>
    <row r="1" spans="1:25" x14ac:dyDescent="0.25">
      <c r="A1" s="79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208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46" t="s">
        <v>35</v>
      </c>
      <c r="D3" s="146"/>
      <c r="E3" s="146"/>
      <c r="F3" s="146"/>
      <c r="G3" s="146"/>
      <c r="H3" s="146"/>
      <c r="I3" s="146"/>
      <c r="J3" s="146"/>
      <c r="K3" s="4"/>
      <c r="L3" s="4"/>
      <c r="M3" s="150"/>
      <c r="N3" s="150"/>
      <c r="O3" s="150"/>
      <c r="P3" s="150"/>
      <c r="Q3" s="4"/>
      <c r="R3" s="4"/>
      <c r="S3" s="4"/>
      <c r="T3" s="4"/>
    </row>
    <row r="4" spans="1:25" ht="14.25" customHeight="1" x14ac:dyDescent="0.25">
      <c r="A4" s="99" t="s">
        <v>36</v>
      </c>
      <c r="B4" s="102" t="s">
        <v>37</v>
      </c>
      <c r="C4" s="147" t="s">
        <v>38</v>
      </c>
      <c r="D4" s="148"/>
      <c r="E4" s="148"/>
      <c r="F4" s="149"/>
      <c r="G4" s="147" t="s">
        <v>39</v>
      </c>
      <c r="H4" s="148"/>
      <c r="I4" s="148"/>
      <c r="J4" s="148"/>
      <c r="K4" s="148"/>
      <c r="L4" s="149"/>
      <c r="M4" s="140" t="s">
        <v>40</v>
      </c>
      <c r="N4" s="141"/>
      <c r="O4" s="142"/>
      <c r="P4" s="140" t="s">
        <v>41</v>
      </c>
      <c r="Q4" s="141"/>
      <c r="R4" s="142"/>
      <c r="S4" s="154" t="s">
        <v>42</v>
      </c>
      <c r="T4" s="15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171</v>
      </c>
      <c r="D5" s="124" t="s">
        <v>13</v>
      </c>
      <c r="E5" s="124" t="s">
        <v>64</v>
      </c>
      <c r="F5" s="126" t="s">
        <v>144</v>
      </c>
      <c r="G5" s="157" t="s">
        <v>210</v>
      </c>
      <c r="H5" s="124" t="s">
        <v>19</v>
      </c>
      <c r="I5" s="159" t="s">
        <v>20</v>
      </c>
      <c r="J5" s="124" t="s">
        <v>27</v>
      </c>
      <c r="K5" s="124" t="s">
        <v>21</v>
      </c>
      <c r="L5" s="126" t="s">
        <v>44</v>
      </c>
      <c r="M5" s="143"/>
      <c r="N5" s="144"/>
      <c r="O5" s="145"/>
      <c r="P5" s="143"/>
      <c r="Q5" s="144"/>
      <c r="R5" s="145"/>
      <c r="S5" s="155"/>
      <c r="T5" s="15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5"/>
      <c r="F6" s="127"/>
      <c r="G6" s="158"/>
      <c r="H6" s="125"/>
      <c r="I6" s="160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56"/>
      <c r="T6" s="15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49</v>
      </c>
      <c r="D7" s="10" t="s">
        <v>49</v>
      </c>
      <c r="E7" s="10" t="s">
        <v>209</v>
      </c>
      <c r="F7" s="37" t="s">
        <v>49</v>
      </c>
      <c r="G7" s="38" t="s">
        <v>52</v>
      </c>
      <c r="H7" s="10" t="s">
        <v>50</v>
      </c>
      <c r="I7" s="77" t="s">
        <v>49</v>
      </c>
      <c r="J7" s="10" t="s">
        <v>158</v>
      </c>
      <c r="K7" s="10" t="s">
        <v>49</v>
      </c>
      <c r="L7" s="78" t="s">
        <v>141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102</v>
      </c>
      <c r="B8" s="16" t="s">
        <v>53</v>
      </c>
      <c r="C8" s="17">
        <v>5.7000000000000002E-2</v>
      </c>
      <c r="D8" s="18"/>
      <c r="E8" s="18"/>
      <c r="F8" s="19"/>
      <c r="G8" s="17"/>
      <c r="H8" s="70"/>
      <c r="I8" s="18"/>
      <c r="J8" s="70"/>
      <c r="K8" s="18"/>
      <c r="L8" s="19"/>
      <c r="M8" s="20">
        <f>C8+D8+E8+F8</f>
        <v>5.7000000000000002E-2</v>
      </c>
      <c r="N8" s="21">
        <v>140</v>
      </c>
      <c r="O8" s="22">
        <f>M8*N8</f>
        <v>7.98</v>
      </c>
      <c r="P8" s="20">
        <f>G8+H8+I8+J8+K8+L8</f>
        <v>0</v>
      </c>
      <c r="Q8" s="21">
        <v>240</v>
      </c>
      <c r="R8" s="22">
        <f>P8*Q8</f>
        <v>0</v>
      </c>
      <c r="S8" s="23">
        <f>O8+R8</f>
        <v>7.98</v>
      </c>
      <c r="T8" s="48"/>
      <c r="U8" s="52">
        <v>300</v>
      </c>
      <c r="V8" s="52">
        <f>M8*U8</f>
        <v>17.100000000000001</v>
      </c>
      <c r="W8" s="52">
        <f>P8*U8</f>
        <v>0</v>
      </c>
      <c r="X8" s="43"/>
      <c r="Y8" s="43"/>
    </row>
    <row r="9" spans="1:25" x14ac:dyDescent="0.25">
      <c r="A9" s="24" t="s">
        <v>116</v>
      </c>
      <c r="B9" s="16" t="s">
        <v>53</v>
      </c>
      <c r="C9" s="25">
        <v>1.4999999999999999E-2</v>
      </c>
      <c r="D9" s="26"/>
      <c r="E9" s="26"/>
      <c r="F9" s="27"/>
      <c r="G9" s="25"/>
      <c r="H9" s="71"/>
      <c r="I9" s="26"/>
      <c r="J9" s="71"/>
      <c r="K9" s="26"/>
      <c r="L9" s="27"/>
      <c r="M9" s="20">
        <f t="shared" ref="M9:M38" si="0">C9+D9+E9+F9</f>
        <v>1.4999999999999999E-2</v>
      </c>
      <c r="N9" s="21">
        <v>140</v>
      </c>
      <c r="O9" s="22">
        <f t="shared" ref="O9:O38" si="1">M9*N9</f>
        <v>2.1</v>
      </c>
      <c r="P9" s="20">
        <f t="shared" ref="P9:P38" si="2">G9+H9+I9+J9+K9+L9</f>
        <v>0</v>
      </c>
      <c r="Q9" s="21">
        <v>240</v>
      </c>
      <c r="R9" s="22">
        <f t="shared" ref="R9:R38" si="3">P9*Q9</f>
        <v>0</v>
      </c>
      <c r="S9" s="23">
        <f t="shared" ref="S9:S38" si="4">O9+R9</f>
        <v>2.1</v>
      </c>
      <c r="T9" s="49"/>
      <c r="U9" s="52">
        <v>55</v>
      </c>
      <c r="V9" s="52">
        <f t="shared" ref="V9:V38" si="5">M9*U9</f>
        <v>0.82499999999999996</v>
      </c>
      <c r="W9" s="52">
        <f t="shared" ref="W9:W38" si="6">P9*U9</f>
        <v>0</v>
      </c>
      <c r="X9" s="43"/>
      <c r="Y9" s="43"/>
    </row>
    <row r="10" spans="1:25" x14ac:dyDescent="0.25">
      <c r="A10" s="24" t="s">
        <v>74</v>
      </c>
      <c r="B10" s="16" t="s">
        <v>53</v>
      </c>
      <c r="C10" s="25">
        <v>6.0499999999999998E-2</v>
      </c>
      <c r="D10" s="26"/>
      <c r="E10" s="26"/>
      <c r="F10" s="27"/>
      <c r="G10" s="25"/>
      <c r="H10" s="71"/>
      <c r="I10" s="26"/>
      <c r="J10" s="71">
        <v>1.6E-2</v>
      </c>
      <c r="K10" s="26"/>
      <c r="L10" s="27"/>
      <c r="M10" s="20">
        <f t="shared" si="0"/>
        <v>6.0499999999999998E-2</v>
      </c>
      <c r="N10" s="21">
        <v>140</v>
      </c>
      <c r="O10" s="22">
        <f t="shared" si="1"/>
        <v>8.4699999999999989</v>
      </c>
      <c r="P10" s="20">
        <f t="shared" si="2"/>
        <v>1.6E-2</v>
      </c>
      <c r="Q10" s="21">
        <v>240</v>
      </c>
      <c r="R10" s="22">
        <f t="shared" si="3"/>
        <v>3.84</v>
      </c>
      <c r="S10" s="23">
        <f t="shared" si="4"/>
        <v>12.309999999999999</v>
      </c>
      <c r="T10" s="49"/>
      <c r="U10" s="52">
        <v>70</v>
      </c>
      <c r="V10" s="52">
        <f t="shared" si="5"/>
        <v>4.2349999999999994</v>
      </c>
      <c r="W10" s="52">
        <f t="shared" si="6"/>
        <v>1.1200000000000001</v>
      </c>
      <c r="X10" s="43"/>
      <c r="Y10" s="43"/>
    </row>
    <row r="11" spans="1:25" x14ac:dyDescent="0.25">
      <c r="A11" s="24" t="s">
        <v>96</v>
      </c>
      <c r="B11" s="16" t="s">
        <v>97</v>
      </c>
      <c r="C11" s="25">
        <v>6.0000000000000001E-3</v>
      </c>
      <c r="D11" s="26"/>
      <c r="E11" s="26"/>
      <c r="F11" s="27"/>
      <c r="G11" s="25"/>
      <c r="H11" s="71"/>
      <c r="I11" s="26"/>
      <c r="J11" s="71">
        <v>6.4000000000000003E-3</v>
      </c>
      <c r="K11" s="26"/>
      <c r="L11" s="27"/>
      <c r="M11" s="20">
        <f t="shared" si="0"/>
        <v>6.0000000000000001E-3</v>
      </c>
      <c r="N11" s="21">
        <v>140</v>
      </c>
      <c r="O11" s="22">
        <f t="shared" si="1"/>
        <v>0.84</v>
      </c>
      <c r="P11" s="20">
        <f t="shared" si="2"/>
        <v>6.4000000000000003E-3</v>
      </c>
      <c r="Q11" s="21">
        <v>240</v>
      </c>
      <c r="R11" s="22">
        <f t="shared" si="3"/>
        <v>1.536</v>
      </c>
      <c r="S11" s="23">
        <f t="shared" si="4"/>
        <v>2.3759999999999999</v>
      </c>
      <c r="T11" s="49"/>
      <c r="U11" s="52">
        <v>182.5</v>
      </c>
      <c r="V11" s="52">
        <f t="shared" si="5"/>
        <v>1.095</v>
      </c>
      <c r="W11" s="52">
        <f t="shared" si="6"/>
        <v>1.1680000000000001</v>
      </c>
      <c r="X11" s="43"/>
      <c r="Y11" s="43"/>
    </row>
    <row r="12" spans="1:25" x14ac:dyDescent="0.25">
      <c r="A12" s="24" t="s">
        <v>75</v>
      </c>
      <c r="B12" s="16" t="s">
        <v>53</v>
      </c>
      <c r="C12" s="25">
        <v>1.0999999999999999E-2</v>
      </c>
      <c r="D12" s="26">
        <v>1.4999999999999999E-2</v>
      </c>
      <c r="E12" s="26"/>
      <c r="F12" s="27"/>
      <c r="G12" s="25"/>
      <c r="H12" s="71"/>
      <c r="I12" s="26"/>
      <c r="J12" s="71"/>
      <c r="K12" s="26"/>
      <c r="L12" s="27"/>
      <c r="M12" s="20">
        <f t="shared" si="0"/>
        <v>2.5999999999999999E-2</v>
      </c>
      <c r="N12" s="21">
        <v>140</v>
      </c>
      <c r="O12" s="22">
        <f t="shared" si="1"/>
        <v>3.6399999999999997</v>
      </c>
      <c r="P12" s="20">
        <f t="shared" si="2"/>
        <v>0</v>
      </c>
      <c r="Q12" s="21">
        <v>240</v>
      </c>
      <c r="R12" s="22">
        <f t="shared" si="3"/>
        <v>0</v>
      </c>
      <c r="S12" s="23">
        <f t="shared" si="4"/>
        <v>3.6399999999999997</v>
      </c>
      <c r="T12" s="49"/>
      <c r="U12" s="52">
        <v>85</v>
      </c>
      <c r="V12" s="52">
        <f t="shared" si="5"/>
        <v>2.21</v>
      </c>
      <c r="W12" s="52">
        <f t="shared" si="6"/>
        <v>0</v>
      </c>
      <c r="X12" s="43"/>
      <c r="Y12" s="43"/>
    </row>
    <row r="13" spans="1:25" x14ac:dyDescent="0.25">
      <c r="A13" s="24" t="s">
        <v>91</v>
      </c>
      <c r="B13" s="16" t="s">
        <v>53</v>
      </c>
      <c r="C13" s="25">
        <v>2E-3</v>
      </c>
      <c r="D13" s="26"/>
      <c r="E13" s="26"/>
      <c r="F13" s="27"/>
      <c r="G13" s="25"/>
      <c r="H13" s="71"/>
      <c r="I13" s="26"/>
      <c r="J13" s="71"/>
      <c r="K13" s="26"/>
      <c r="L13" s="27"/>
      <c r="M13" s="20">
        <f t="shared" si="0"/>
        <v>2E-3</v>
      </c>
      <c r="N13" s="21">
        <v>140</v>
      </c>
      <c r="O13" s="22">
        <f t="shared" si="1"/>
        <v>0.28000000000000003</v>
      </c>
      <c r="P13" s="20">
        <f t="shared" si="2"/>
        <v>0</v>
      </c>
      <c r="Q13" s="21">
        <v>240</v>
      </c>
      <c r="R13" s="22">
        <f t="shared" si="3"/>
        <v>0</v>
      </c>
      <c r="S13" s="23">
        <f t="shared" si="4"/>
        <v>0.28000000000000003</v>
      </c>
      <c r="T13" s="49"/>
      <c r="U13" s="52">
        <v>44</v>
      </c>
      <c r="V13" s="52">
        <f t="shared" si="5"/>
        <v>8.7999999999999995E-2</v>
      </c>
      <c r="W13" s="52">
        <f t="shared" si="6"/>
        <v>0</v>
      </c>
      <c r="X13" s="43"/>
      <c r="Y13" s="43"/>
    </row>
    <row r="14" spans="1:25" x14ac:dyDescent="0.25">
      <c r="A14" s="24" t="s">
        <v>92</v>
      </c>
      <c r="B14" s="16" t="s">
        <v>53</v>
      </c>
      <c r="C14" s="25">
        <v>4.0000000000000001E-3</v>
      </c>
      <c r="D14" s="26"/>
      <c r="E14" s="26"/>
      <c r="F14" s="27"/>
      <c r="G14" s="25"/>
      <c r="H14" s="71"/>
      <c r="I14" s="26"/>
      <c r="J14" s="71"/>
      <c r="K14" s="26"/>
      <c r="L14" s="27"/>
      <c r="M14" s="20">
        <f t="shared" si="0"/>
        <v>4.0000000000000001E-3</v>
      </c>
      <c r="N14" s="21">
        <v>140</v>
      </c>
      <c r="O14" s="22">
        <f t="shared" si="1"/>
        <v>0.56000000000000005</v>
      </c>
      <c r="P14" s="20">
        <f t="shared" si="2"/>
        <v>0</v>
      </c>
      <c r="Q14" s="21">
        <v>240</v>
      </c>
      <c r="R14" s="22">
        <f t="shared" si="3"/>
        <v>0</v>
      </c>
      <c r="S14" s="23">
        <f t="shared" si="4"/>
        <v>0.56000000000000005</v>
      </c>
      <c r="T14" s="49"/>
      <c r="U14" s="52">
        <v>220</v>
      </c>
      <c r="V14" s="52">
        <f t="shared" si="5"/>
        <v>0.88</v>
      </c>
      <c r="W14" s="52">
        <f t="shared" si="6"/>
        <v>0</v>
      </c>
      <c r="X14" s="43"/>
      <c r="Y14" s="43"/>
    </row>
    <row r="15" spans="1:25" x14ac:dyDescent="0.25">
      <c r="A15" s="24" t="s">
        <v>117</v>
      </c>
      <c r="B15" s="16" t="s">
        <v>53</v>
      </c>
      <c r="C15" s="25">
        <v>4.0000000000000001E-3</v>
      </c>
      <c r="D15" s="26"/>
      <c r="E15" s="26"/>
      <c r="F15" s="27"/>
      <c r="G15" s="25"/>
      <c r="H15" s="71"/>
      <c r="I15" s="26"/>
      <c r="J15" s="71"/>
      <c r="K15" s="26"/>
      <c r="L15" s="27"/>
      <c r="M15" s="20">
        <f t="shared" si="0"/>
        <v>4.0000000000000001E-3</v>
      </c>
      <c r="N15" s="21">
        <v>140</v>
      </c>
      <c r="O15" s="22">
        <f t="shared" si="1"/>
        <v>0.56000000000000005</v>
      </c>
      <c r="P15" s="20">
        <f t="shared" si="2"/>
        <v>0</v>
      </c>
      <c r="Q15" s="21">
        <v>240</v>
      </c>
      <c r="R15" s="22">
        <f t="shared" si="3"/>
        <v>0</v>
      </c>
      <c r="S15" s="23">
        <f t="shared" si="4"/>
        <v>0.56000000000000005</v>
      </c>
      <c r="T15" s="49"/>
      <c r="U15" s="52">
        <v>127</v>
      </c>
      <c r="V15" s="52">
        <f t="shared" si="5"/>
        <v>0.50800000000000001</v>
      </c>
      <c r="W15" s="52">
        <f t="shared" si="6"/>
        <v>0</v>
      </c>
      <c r="X15" s="43"/>
      <c r="Y15" s="43"/>
    </row>
    <row r="16" spans="1:25" x14ac:dyDescent="0.25">
      <c r="A16" s="24" t="s">
        <v>76</v>
      </c>
      <c r="B16" s="16" t="s">
        <v>53</v>
      </c>
      <c r="C16" s="25">
        <v>9.4999999999999998E-3</v>
      </c>
      <c r="D16" s="29"/>
      <c r="E16" s="26"/>
      <c r="F16" s="27"/>
      <c r="G16" s="25"/>
      <c r="H16" s="71"/>
      <c r="I16" s="26">
        <v>8.9999999999999993E-3</v>
      </c>
      <c r="J16" s="71">
        <v>1.0200000000000001E-2</v>
      </c>
      <c r="K16" s="26"/>
      <c r="L16" s="27"/>
      <c r="M16" s="20">
        <f t="shared" si="0"/>
        <v>9.4999999999999998E-3</v>
      </c>
      <c r="N16" s="21">
        <v>140</v>
      </c>
      <c r="O16" s="22">
        <f t="shared" si="1"/>
        <v>1.33</v>
      </c>
      <c r="P16" s="20">
        <f t="shared" si="2"/>
        <v>1.9200000000000002E-2</v>
      </c>
      <c r="Q16" s="21">
        <v>240</v>
      </c>
      <c r="R16" s="22">
        <f t="shared" si="3"/>
        <v>4.6080000000000005</v>
      </c>
      <c r="S16" s="23">
        <f t="shared" si="4"/>
        <v>5.9380000000000006</v>
      </c>
      <c r="T16" s="49"/>
      <c r="U16" s="52">
        <v>622.52</v>
      </c>
      <c r="V16" s="52">
        <f t="shared" si="5"/>
        <v>5.9139399999999993</v>
      </c>
      <c r="W16" s="52">
        <f t="shared" si="6"/>
        <v>11.952384</v>
      </c>
      <c r="X16" s="43"/>
      <c r="Y16" s="43"/>
    </row>
    <row r="17" spans="1:25" x14ac:dyDescent="0.25">
      <c r="A17" s="24" t="s">
        <v>123</v>
      </c>
      <c r="B17" s="16" t="s">
        <v>53</v>
      </c>
      <c r="C17" s="46">
        <v>3.0000000000000001E-5</v>
      </c>
      <c r="D17" s="29"/>
      <c r="E17" s="26"/>
      <c r="F17" s="27"/>
      <c r="G17" s="25"/>
      <c r="H17" s="71"/>
      <c r="I17" s="26"/>
      <c r="J17" s="71"/>
      <c r="K17" s="26"/>
      <c r="L17" s="27"/>
      <c r="M17" s="20">
        <f t="shared" si="0"/>
        <v>3.0000000000000001E-5</v>
      </c>
      <c r="N17" s="21">
        <v>140</v>
      </c>
      <c r="O17" s="22">
        <f t="shared" si="1"/>
        <v>4.1999999999999997E-3</v>
      </c>
      <c r="P17" s="20">
        <f t="shared" si="2"/>
        <v>0</v>
      </c>
      <c r="Q17" s="21">
        <v>240</v>
      </c>
      <c r="R17" s="22">
        <f t="shared" si="3"/>
        <v>0</v>
      </c>
      <c r="S17" s="23">
        <f t="shared" si="4"/>
        <v>4.1999999999999997E-3</v>
      </c>
      <c r="T17" s="49"/>
      <c r="U17" s="52"/>
      <c r="V17" s="52"/>
      <c r="W17" s="52"/>
      <c r="X17" s="43"/>
      <c r="Y17" s="43"/>
    </row>
    <row r="18" spans="1:25" x14ac:dyDescent="0.25">
      <c r="A18" s="24" t="s">
        <v>110</v>
      </c>
      <c r="B18" s="16" t="s">
        <v>53</v>
      </c>
      <c r="C18" s="28"/>
      <c r="D18" s="26">
        <v>5.0000000000000001E-4</v>
      </c>
      <c r="E18" s="26"/>
      <c r="F18" s="27"/>
      <c r="G18" s="25"/>
      <c r="H18" s="71"/>
      <c r="I18" s="26"/>
      <c r="J18" s="71"/>
      <c r="K18" s="26"/>
      <c r="L18" s="27"/>
      <c r="M18" s="20">
        <f t="shared" si="0"/>
        <v>5.0000000000000001E-4</v>
      </c>
      <c r="N18" s="21">
        <v>140</v>
      </c>
      <c r="O18" s="22">
        <f t="shared" si="1"/>
        <v>7.0000000000000007E-2</v>
      </c>
      <c r="P18" s="20">
        <f t="shared" si="2"/>
        <v>0</v>
      </c>
      <c r="Q18" s="21">
        <v>240</v>
      </c>
      <c r="R18" s="22">
        <f t="shared" si="3"/>
        <v>0</v>
      </c>
      <c r="S18" s="23">
        <f t="shared" si="4"/>
        <v>7.0000000000000007E-2</v>
      </c>
      <c r="T18" s="49"/>
      <c r="U18" s="52">
        <v>400</v>
      </c>
      <c r="V18" s="52">
        <f t="shared" si="5"/>
        <v>0.2</v>
      </c>
      <c r="W18" s="52">
        <f t="shared" si="6"/>
        <v>0</v>
      </c>
      <c r="X18" s="43"/>
      <c r="Y18" s="43"/>
    </row>
    <row r="19" spans="1:25" x14ac:dyDescent="0.25">
      <c r="A19" s="24" t="s">
        <v>78</v>
      </c>
      <c r="B19" s="16" t="s">
        <v>53</v>
      </c>
      <c r="C19" s="28"/>
      <c r="D19" s="26"/>
      <c r="E19" s="26">
        <v>7.1999999999999995E-2</v>
      </c>
      <c r="F19" s="27"/>
      <c r="G19" s="25"/>
      <c r="H19" s="71"/>
      <c r="I19" s="26"/>
      <c r="J19" s="71"/>
      <c r="K19" s="26"/>
      <c r="L19" s="27"/>
      <c r="M19" s="20">
        <f t="shared" si="0"/>
        <v>7.1999999999999995E-2</v>
      </c>
      <c r="N19" s="21">
        <v>140</v>
      </c>
      <c r="O19" s="22">
        <f t="shared" si="1"/>
        <v>10.08</v>
      </c>
      <c r="P19" s="20">
        <f t="shared" si="2"/>
        <v>0</v>
      </c>
      <c r="Q19" s="21">
        <v>240</v>
      </c>
      <c r="R19" s="22">
        <f t="shared" si="3"/>
        <v>0</v>
      </c>
      <c r="S19" s="23">
        <f t="shared" si="4"/>
        <v>10.08</v>
      </c>
      <c r="T19" s="49"/>
      <c r="U19" s="52">
        <v>89.5</v>
      </c>
      <c r="V19" s="52">
        <f t="shared" si="5"/>
        <v>6.444</v>
      </c>
      <c r="W19" s="52">
        <f t="shared" si="6"/>
        <v>0</v>
      </c>
      <c r="X19" s="43"/>
      <c r="Y19" s="43"/>
    </row>
    <row r="20" spans="1:25" x14ac:dyDescent="0.25">
      <c r="A20" s="24" t="s">
        <v>90</v>
      </c>
      <c r="B20" s="16" t="s">
        <v>53</v>
      </c>
      <c r="C20" s="28"/>
      <c r="D20" s="26"/>
      <c r="E20" s="26"/>
      <c r="F20" s="27"/>
      <c r="G20" s="25"/>
      <c r="H20" s="71"/>
      <c r="I20" s="26"/>
      <c r="J20" s="71">
        <v>2.0799999999999999E-2</v>
      </c>
      <c r="K20" s="26"/>
      <c r="L20" s="27">
        <v>0.05</v>
      </c>
      <c r="M20" s="20">
        <f t="shared" si="0"/>
        <v>0</v>
      </c>
      <c r="N20" s="21">
        <v>140</v>
      </c>
      <c r="O20" s="22">
        <f t="shared" si="1"/>
        <v>0</v>
      </c>
      <c r="P20" s="20">
        <f t="shared" si="2"/>
        <v>7.0800000000000002E-2</v>
      </c>
      <c r="Q20" s="21">
        <v>240</v>
      </c>
      <c r="R20" s="22">
        <f t="shared" si="3"/>
        <v>16.992000000000001</v>
      </c>
      <c r="S20" s="23">
        <f t="shared" si="4"/>
        <v>16.992000000000001</v>
      </c>
      <c r="T20" s="49"/>
      <c r="U20" s="52">
        <v>67.349999999999994</v>
      </c>
      <c r="V20" s="52">
        <f t="shared" si="5"/>
        <v>0</v>
      </c>
      <c r="W20" s="52">
        <f t="shared" si="6"/>
        <v>4.7683799999999996</v>
      </c>
      <c r="X20" s="43"/>
      <c r="Y20" s="43"/>
    </row>
    <row r="21" spans="1:25" x14ac:dyDescent="0.25">
      <c r="A21" s="24" t="s">
        <v>77</v>
      </c>
      <c r="B21" s="16" t="s">
        <v>53</v>
      </c>
      <c r="C21" s="28"/>
      <c r="D21" s="26"/>
      <c r="E21" s="26">
        <v>1.6E-2</v>
      </c>
      <c r="F21" s="27"/>
      <c r="G21" s="25"/>
      <c r="H21" s="71"/>
      <c r="I21" s="26"/>
      <c r="J21" s="71"/>
      <c r="K21" s="26"/>
      <c r="L21" s="27"/>
      <c r="M21" s="20">
        <f t="shared" si="0"/>
        <v>1.6E-2</v>
      </c>
      <c r="N21" s="21">
        <v>140</v>
      </c>
      <c r="O21" s="22">
        <f t="shared" si="1"/>
        <v>2.2400000000000002</v>
      </c>
      <c r="P21" s="20">
        <f t="shared" si="2"/>
        <v>0</v>
      </c>
      <c r="Q21" s="21">
        <v>240</v>
      </c>
      <c r="R21" s="22">
        <f t="shared" si="3"/>
        <v>0</v>
      </c>
      <c r="S21" s="23">
        <f t="shared" si="4"/>
        <v>2.2400000000000002</v>
      </c>
      <c r="T21" s="49"/>
      <c r="U21" s="52">
        <v>767</v>
      </c>
      <c r="V21" s="52">
        <f t="shared" si="5"/>
        <v>12.272</v>
      </c>
      <c r="W21" s="52">
        <f t="shared" si="6"/>
        <v>0</v>
      </c>
      <c r="X21" s="43"/>
      <c r="Y21" s="43"/>
    </row>
    <row r="22" spans="1:25" x14ac:dyDescent="0.25">
      <c r="A22" s="24" t="s">
        <v>150</v>
      </c>
      <c r="B22" s="16" t="s">
        <v>53</v>
      </c>
      <c r="C22" s="28"/>
      <c r="D22" s="26"/>
      <c r="E22" s="26"/>
      <c r="F22" s="27">
        <v>0.20599999999999999</v>
      </c>
      <c r="G22" s="25"/>
      <c r="H22" s="71"/>
      <c r="I22" s="26"/>
      <c r="J22" s="71"/>
      <c r="K22" s="26"/>
      <c r="L22" s="27"/>
      <c r="M22" s="20">
        <f t="shared" si="0"/>
        <v>0.20599999999999999</v>
      </c>
      <c r="N22" s="21">
        <v>140</v>
      </c>
      <c r="O22" s="22">
        <f t="shared" si="1"/>
        <v>28.84</v>
      </c>
      <c r="P22" s="20">
        <f t="shared" si="2"/>
        <v>0</v>
      </c>
      <c r="Q22" s="21">
        <v>240</v>
      </c>
      <c r="R22" s="22">
        <f t="shared" si="3"/>
        <v>0</v>
      </c>
      <c r="S22" s="23">
        <f t="shared" si="4"/>
        <v>28.84</v>
      </c>
      <c r="T22" s="49"/>
      <c r="U22" s="52">
        <v>94</v>
      </c>
      <c r="V22" s="52">
        <f t="shared" si="5"/>
        <v>19.363999999999997</v>
      </c>
      <c r="W22" s="52">
        <f t="shared" si="6"/>
        <v>0</v>
      </c>
      <c r="X22" s="43"/>
      <c r="Y22" s="43"/>
    </row>
    <row r="23" spans="1:25" x14ac:dyDescent="0.25">
      <c r="A23" s="24" t="s">
        <v>125</v>
      </c>
      <c r="B23" s="16" t="s">
        <v>53</v>
      </c>
      <c r="C23" s="28"/>
      <c r="D23" s="26"/>
      <c r="E23" s="26"/>
      <c r="F23" s="27"/>
      <c r="G23" s="25">
        <v>5.6500000000000002E-2</v>
      </c>
      <c r="H23" s="71"/>
      <c r="I23" s="26"/>
      <c r="J23" s="71"/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5.6500000000000002E-2</v>
      </c>
      <c r="Q23" s="21">
        <v>240</v>
      </c>
      <c r="R23" s="22">
        <f t="shared" si="3"/>
        <v>13.56</v>
      </c>
      <c r="S23" s="23">
        <f t="shared" si="4"/>
        <v>13.56</v>
      </c>
      <c r="T23" s="49"/>
      <c r="U23" s="52">
        <v>40</v>
      </c>
      <c r="V23" s="52">
        <f t="shared" si="5"/>
        <v>0</v>
      </c>
      <c r="W23" s="52">
        <f t="shared" si="6"/>
        <v>2.2600000000000002</v>
      </c>
      <c r="X23" s="43"/>
      <c r="Y23" s="43"/>
    </row>
    <row r="24" spans="1:25" x14ac:dyDescent="0.25">
      <c r="A24" s="24" t="s">
        <v>126</v>
      </c>
      <c r="B24" s="16" t="s">
        <v>53</v>
      </c>
      <c r="C24" s="28"/>
      <c r="D24" s="26"/>
      <c r="E24" s="26"/>
      <c r="F24" s="27"/>
      <c r="G24" s="25">
        <v>4.3799999999999999E-2</v>
      </c>
      <c r="H24" s="71"/>
      <c r="I24" s="26"/>
      <c r="J24" s="71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4.3799999999999999E-2</v>
      </c>
      <c r="Q24" s="21">
        <v>240</v>
      </c>
      <c r="R24" s="22">
        <f t="shared" si="3"/>
        <v>10.512</v>
      </c>
      <c r="S24" s="23">
        <f t="shared" si="4"/>
        <v>10.512</v>
      </c>
      <c r="T24" s="49"/>
      <c r="U24" s="52">
        <v>130</v>
      </c>
      <c r="V24" s="52">
        <f t="shared" si="5"/>
        <v>0</v>
      </c>
      <c r="W24" s="52">
        <f t="shared" si="6"/>
        <v>5.694</v>
      </c>
      <c r="X24" s="43"/>
      <c r="Y24" s="43"/>
    </row>
    <row r="25" spans="1:25" x14ac:dyDescent="0.25">
      <c r="A25" s="24" t="s">
        <v>180</v>
      </c>
      <c r="B25" s="16" t="s">
        <v>53</v>
      </c>
      <c r="C25" s="28"/>
      <c r="D25" s="26"/>
      <c r="E25" s="26"/>
      <c r="F25" s="27"/>
      <c r="G25" s="25">
        <v>6.0000000000000001E-3</v>
      </c>
      <c r="H25" s="71"/>
      <c r="I25" s="26"/>
      <c r="J25" s="71"/>
      <c r="K25" s="26"/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6.0000000000000001E-3</v>
      </c>
      <c r="Q25" s="21">
        <v>240</v>
      </c>
      <c r="R25" s="22">
        <f t="shared" si="3"/>
        <v>1.44</v>
      </c>
      <c r="S25" s="23">
        <f t="shared" si="4"/>
        <v>1.44</v>
      </c>
      <c r="T25" s="49"/>
      <c r="U25" s="52"/>
      <c r="V25" s="52"/>
      <c r="W25" s="52"/>
      <c r="X25" s="43"/>
      <c r="Y25" s="43"/>
    </row>
    <row r="26" spans="1:25" x14ac:dyDescent="0.25">
      <c r="A26" s="24" t="s">
        <v>83</v>
      </c>
      <c r="B26" s="16" t="s">
        <v>53</v>
      </c>
      <c r="C26" s="25"/>
      <c r="D26" s="26"/>
      <c r="E26" s="26"/>
      <c r="F26" s="27"/>
      <c r="G26" s="25">
        <v>6.0000000000000001E-3</v>
      </c>
      <c r="H26" s="71">
        <v>2.5000000000000001E-3</v>
      </c>
      <c r="I26" s="26"/>
      <c r="J26" s="71"/>
      <c r="K26" s="26"/>
      <c r="L26" s="27"/>
      <c r="M26" s="20">
        <f t="shared" si="0"/>
        <v>0</v>
      </c>
      <c r="N26" s="21">
        <v>140</v>
      </c>
      <c r="O26" s="22">
        <f t="shared" si="1"/>
        <v>0</v>
      </c>
      <c r="P26" s="20">
        <f t="shared" si="2"/>
        <v>8.5000000000000006E-3</v>
      </c>
      <c r="Q26" s="21">
        <v>240</v>
      </c>
      <c r="R26" s="22">
        <f t="shared" si="3"/>
        <v>2.04</v>
      </c>
      <c r="S26" s="23">
        <f t="shared" si="4"/>
        <v>2.04</v>
      </c>
      <c r="T26" s="49"/>
      <c r="U26" s="52">
        <v>158</v>
      </c>
      <c r="V26" s="52">
        <f t="shared" si="5"/>
        <v>0</v>
      </c>
      <c r="W26" s="52">
        <f t="shared" si="6"/>
        <v>1.3430000000000002</v>
      </c>
      <c r="X26" s="43"/>
      <c r="Y26" s="43"/>
    </row>
    <row r="27" spans="1:25" x14ac:dyDescent="0.25">
      <c r="A27" s="24" t="s">
        <v>129</v>
      </c>
      <c r="B27" s="16" t="s">
        <v>53</v>
      </c>
      <c r="C27" s="28"/>
      <c r="D27" s="26"/>
      <c r="E27" s="26"/>
      <c r="F27" s="27"/>
      <c r="G27" s="25"/>
      <c r="H27" s="71">
        <v>1E-3</v>
      </c>
      <c r="I27" s="26"/>
      <c r="J27" s="71"/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1E-3</v>
      </c>
      <c r="Q27" s="21">
        <v>240</v>
      </c>
      <c r="R27" s="22">
        <f t="shared" si="3"/>
        <v>0.24</v>
      </c>
      <c r="S27" s="23">
        <f t="shared" si="4"/>
        <v>0.24</v>
      </c>
      <c r="T27" s="49"/>
      <c r="U27" s="52">
        <v>310</v>
      </c>
      <c r="V27" s="52">
        <f t="shared" si="5"/>
        <v>0</v>
      </c>
      <c r="W27" s="52">
        <f t="shared" si="6"/>
        <v>0.31</v>
      </c>
      <c r="X27" s="43"/>
      <c r="Y27" s="43"/>
    </row>
    <row r="28" spans="1:25" x14ac:dyDescent="0.25">
      <c r="A28" s="24" t="s">
        <v>86</v>
      </c>
      <c r="B28" s="16" t="s">
        <v>53</v>
      </c>
      <c r="C28" s="28"/>
      <c r="D28" s="26"/>
      <c r="E28" s="26"/>
      <c r="F28" s="27"/>
      <c r="G28" s="25"/>
      <c r="H28" s="71">
        <v>0.1</v>
      </c>
      <c r="I28" s="26">
        <v>0.26400000000000001</v>
      </c>
      <c r="J28" s="71"/>
      <c r="K28" s="26"/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0.36399999999999999</v>
      </c>
      <c r="Q28" s="21">
        <v>240</v>
      </c>
      <c r="R28" s="22">
        <f t="shared" si="3"/>
        <v>87.36</v>
      </c>
      <c r="S28" s="23">
        <f t="shared" si="4"/>
        <v>87.36</v>
      </c>
      <c r="T28" s="49"/>
      <c r="U28" s="52">
        <v>39</v>
      </c>
      <c r="V28" s="52">
        <f t="shared" si="5"/>
        <v>0</v>
      </c>
      <c r="W28" s="52">
        <f t="shared" si="6"/>
        <v>14.196</v>
      </c>
      <c r="X28" s="43"/>
      <c r="Y28" s="43"/>
    </row>
    <row r="29" spans="1:25" x14ac:dyDescent="0.25">
      <c r="A29" s="24" t="s">
        <v>118</v>
      </c>
      <c r="B29" s="16" t="s">
        <v>53</v>
      </c>
      <c r="C29" s="28"/>
      <c r="D29" s="26"/>
      <c r="E29" s="26"/>
      <c r="F29" s="27"/>
      <c r="G29" s="25"/>
      <c r="H29" s="71">
        <v>5.0000000000000001E-3</v>
      </c>
      <c r="I29" s="26"/>
      <c r="J29" s="71"/>
      <c r="K29" s="26"/>
      <c r="L29" s="27"/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5.0000000000000001E-3</v>
      </c>
      <c r="Q29" s="21">
        <v>240</v>
      </c>
      <c r="R29" s="22">
        <f t="shared" si="3"/>
        <v>1.2</v>
      </c>
      <c r="S29" s="23">
        <f t="shared" si="4"/>
        <v>1.2</v>
      </c>
      <c r="T29" s="49"/>
      <c r="U29" s="52">
        <v>52</v>
      </c>
      <c r="V29" s="52">
        <f t="shared" si="5"/>
        <v>0</v>
      </c>
      <c r="W29" s="52">
        <f t="shared" si="6"/>
        <v>0.26</v>
      </c>
      <c r="X29" s="43"/>
      <c r="Y29" s="43"/>
    </row>
    <row r="30" spans="1:25" x14ac:dyDescent="0.25">
      <c r="A30" s="24" t="s">
        <v>82</v>
      </c>
      <c r="B30" s="16" t="s">
        <v>53</v>
      </c>
      <c r="C30" s="25">
        <v>0.11700000000000001</v>
      </c>
      <c r="D30" s="26"/>
      <c r="E30" s="26"/>
      <c r="F30" s="27"/>
      <c r="G30" s="25"/>
      <c r="H30" s="71">
        <v>1.0500000000000001E-2</v>
      </c>
      <c r="I30" s="26"/>
      <c r="J30" s="71"/>
      <c r="K30" s="26"/>
      <c r="L30" s="27"/>
      <c r="M30" s="20">
        <f t="shared" si="0"/>
        <v>0.11700000000000001</v>
      </c>
      <c r="N30" s="21">
        <v>140</v>
      </c>
      <c r="O30" s="22">
        <f t="shared" si="1"/>
        <v>16.380000000000003</v>
      </c>
      <c r="P30" s="20">
        <f t="shared" si="2"/>
        <v>1.0500000000000001E-2</v>
      </c>
      <c r="Q30" s="21">
        <v>240</v>
      </c>
      <c r="R30" s="22">
        <f t="shared" si="3"/>
        <v>2.52</v>
      </c>
      <c r="S30" s="23">
        <f t="shared" si="4"/>
        <v>18.900000000000002</v>
      </c>
      <c r="T30" s="49"/>
      <c r="U30" s="52">
        <v>37</v>
      </c>
      <c r="V30" s="52">
        <f t="shared" si="5"/>
        <v>4.3290000000000006</v>
      </c>
      <c r="W30" s="52">
        <f t="shared" si="6"/>
        <v>0.38850000000000001</v>
      </c>
      <c r="X30" s="43"/>
      <c r="Y30" s="43"/>
    </row>
    <row r="31" spans="1:25" x14ac:dyDescent="0.25">
      <c r="A31" s="24" t="s">
        <v>105</v>
      </c>
      <c r="B31" s="16" t="s">
        <v>53</v>
      </c>
      <c r="C31" s="28"/>
      <c r="D31" s="26"/>
      <c r="E31" s="26"/>
      <c r="F31" s="27"/>
      <c r="G31" s="25"/>
      <c r="H31" s="71">
        <v>6.0000000000000001E-3</v>
      </c>
      <c r="I31" s="26"/>
      <c r="J31" s="71"/>
      <c r="K31" s="26"/>
      <c r="L31" s="27"/>
      <c r="M31" s="20">
        <f t="shared" si="0"/>
        <v>0</v>
      </c>
      <c r="N31" s="21">
        <v>140</v>
      </c>
      <c r="O31" s="22">
        <f t="shared" si="1"/>
        <v>0</v>
      </c>
      <c r="P31" s="20">
        <f t="shared" si="2"/>
        <v>6.0000000000000001E-3</v>
      </c>
      <c r="Q31" s="21">
        <v>240</v>
      </c>
      <c r="R31" s="22">
        <f t="shared" si="3"/>
        <v>1.44</v>
      </c>
      <c r="S31" s="23">
        <f t="shared" si="4"/>
        <v>1.44</v>
      </c>
      <c r="T31" s="49"/>
      <c r="U31" s="52">
        <v>37</v>
      </c>
      <c r="V31" s="52">
        <f t="shared" si="5"/>
        <v>0</v>
      </c>
      <c r="W31" s="52">
        <f t="shared" si="6"/>
        <v>0.222</v>
      </c>
      <c r="X31" s="43"/>
      <c r="Y31" s="43"/>
    </row>
    <row r="32" spans="1:25" x14ac:dyDescent="0.25">
      <c r="A32" s="24" t="s">
        <v>104</v>
      </c>
      <c r="B32" s="16" t="s">
        <v>53</v>
      </c>
      <c r="C32" s="28"/>
      <c r="D32" s="26"/>
      <c r="E32" s="26"/>
      <c r="F32" s="27"/>
      <c r="G32" s="25"/>
      <c r="H32" s="71">
        <v>2.6800000000000001E-2</v>
      </c>
      <c r="I32" s="26"/>
      <c r="J32" s="71"/>
      <c r="K32" s="26"/>
      <c r="L32" s="27"/>
      <c r="M32" s="20">
        <f t="shared" si="0"/>
        <v>0</v>
      </c>
      <c r="N32" s="21">
        <v>140</v>
      </c>
      <c r="O32" s="22">
        <f t="shared" si="1"/>
        <v>0</v>
      </c>
      <c r="P32" s="20">
        <f t="shared" si="2"/>
        <v>2.6800000000000001E-2</v>
      </c>
      <c r="Q32" s="21">
        <v>240</v>
      </c>
      <c r="R32" s="22">
        <f t="shared" si="3"/>
        <v>6.4320000000000004</v>
      </c>
      <c r="S32" s="23">
        <f t="shared" si="4"/>
        <v>6.4320000000000004</v>
      </c>
      <c r="T32" s="49"/>
      <c r="U32" s="52">
        <v>107</v>
      </c>
      <c r="V32" s="52">
        <f t="shared" si="5"/>
        <v>0</v>
      </c>
      <c r="W32" s="52">
        <f t="shared" si="6"/>
        <v>2.8675999999999999</v>
      </c>
      <c r="X32" s="43"/>
      <c r="Y32" s="43"/>
    </row>
    <row r="33" spans="1:25" x14ac:dyDescent="0.25">
      <c r="A33" s="24" t="s">
        <v>84</v>
      </c>
      <c r="B33" s="16" t="s">
        <v>53</v>
      </c>
      <c r="C33" s="28"/>
      <c r="D33" s="26"/>
      <c r="E33" s="26"/>
      <c r="F33" s="27"/>
      <c r="G33" s="25">
        <v>2.0000000000000001E-4</v>
      </c>
      <c r="H33" s="71">
        <v>1E-3</v>
      </c>
      <c r="I33" s="26">
        <v>1E-3</v>
      </c>
      <c r="J33" s="71">
        <v>8.0000000000000004E-4</v>
      </c>
      <c r="K33" s="26"/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3.0000000000000001E-3</v>
      </c>
      <c r="Q33" s="21">
        <v>240</v>
      </c>
      <c r="R33" s="22">
        <f t="shared" si="3"/>
        <v>0.72</v>
      </c>
      <c r="S33" s="23">
        <f t="shared" si="4"/>
        <v>0.72</v>
      </c>
      <c r="T33" s="49"/>
      <c r="U33" s="52">
        <v>19</v>
      </c>
      <c r="V33" s="52">
        <f t="shared" si="5"/>
        <v>0</v>
      </c>
      <c r="W33" s="52">
        <f t="shared" si="6"/>
        <v>5.7000000000000002E-2</v>
      </c>
      <c r="X33" s="43"/>
      <c r="Y33" s="43"/>
    </row>
    <row r="34" spans="1:25" x14ac:dyDescent="0.25">
      <c r="A34" s="24" t="s">
        <v>85</v>
      </c>
      <c r="B34" s="16" t="s">
        <v>53</v>
      </c>
      <c r="C34" s="28"/>
      <c r="D34" s="26"/>
      <c r="E34" s="26"/>
      <c r="F34" s="27"/>
      <c r="G34" s="25"/>
      <c r="H34" s="71"/>
      <c r="I34" s="26"/>
      <c r="J34" s="71">
        <v>0.1472</v>
      </c>
      <c r="K34" s="26"/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0.1472</v>
      </c>
      <c r="Q34" s="21">
        <v>240</v>
      </c>
      <c r="R34" s="22">
        <f t="shared" si="3"/>
        <v>35.328000000000003</v>
      </c>
      <c r="S34" s="23">
        <f t="shared" si="4"/>
        <v>35.328000000000003</v>
      </c>
      <c r="T34" s="49"/>
      <c r="U34" s="52">
        <v>275.17</v>
      </c>
      <c r="V34" s="52">
        <f t="shared" si="5"/>
        <v>0</v>
      </c>
      <c r="W34" s="52">
        <f t="shared" si="6"/>
        <v>40.505023999999999</v>
      </c>
      <c r="X34" s="43"/>
      <c r="Y34" s="43"/>
    </row>
    <row r="35" spans="1:25" x14ac:dyDescent="0.25">
      <c r="A35" s="24" t="s">
        <v>107</v>
      </c>
      <c r="B35" s="16" t="s">
        <v>53</v>
      </c>
      <c r="C35" s="28"/>
      <c r="D35" s="26"/>
      <c r="E35" s="26"/>
      <c r="F35" s="27"/>
      <c r="G35" s="25"/>
      <c r="H35" s="71">
        <v>1E-3</v>
      </c>
      <c r="I35" s="26"/>
      <c r="J35" s="71"/>
      <c r="K35" s="26"/>
      <c r="L35" s="27"/>
      <c r="M35" s="20">
        <f t="shared" si="0"/>
        <v>0</v>
      </c>
      <c r="N35" s="21">
        <v>140</v>
      </c>
      <c r="O35" s="22">
        <f t="shared" si="1"/>
        <v>0</v>
      </c>
      <c r="P35" s="20">
        <f t="shared" si="2"/>
        <v>1E-3</v>
      </c>
      <c r="Q35" s="21">
        <v>240</v>
      </c>
      <c r="R35" s="22">
        <f t="shared" si="3"/>
        <v>0.24</v>
      </c>
      <c r="S35" s="23">
        <f t="shared" si="4"/>
        <v>0.24</v>
      </c>
      <c r="T35" s="49"/>
      <c r="U35" s="52">
        <v>435</v>
      </c>
      <c r="V35" s="52">
        <f t="shared" si="5"/>
        <v>0</v>
      </c>
      <c r="W35" s="52">
        <f t="shared" si="6"/>
        <v>0.435</v>
      </c>
      <c r="X35" s="43"/>
      <c r="Y35" s="43"/>
    </row>
    <row r="36" spans="1:25" x14ac:dyDescent="0.25">
      <c r="A36" s="24" t="s">
        <v>112</v>
      </c>
      <c r="B36" s="16" t="s">
        <v>53</v>
      </c>
      <c r="C36" s="25"/>
      <c r="D36" s="26"/>
      <c r="E36" s="26"/>
      <c r="F36" s="27"/>
      <c r="G36" s="25"/>
      <c r="H36" s="71">
        <v>4.0099999999999997E-2</v>
      </c>
      <c r="I36" s="26"/>
      <c r="J36" s="71"/>
      <c r="K36" s="26"/>
      <c r="L36" s="27"/>
      <c r="M36" s="20">
        <f t="shared" si="0"/>
        <v>0</v>
      </c>
      <c r="N36" s="21">
        <v>140</v>
      </c>
      <c r="O36" s="22">
        <f t="shared" si="1"/>
        <v>0</v>
      </c>
      <c r="P36" s="20">
        <f t="shared" si="2"/>
        <v>4.0099999999999997E-2</v>
      </c>
      <c r="Q36" s="21">
        <v>240</v>
      </c>
      <c r="R36" s="22">
        <f t="shared" si="3"/>
        <v>9.6239999999999988</v>
      </c>
      <c r="S36" s="23">
        <f t="shared" si="4"/>
        <v>9.6239999999999988</v>
      </c>
      <c r="T36" s="49"/>
      <c r="U36" s="52">
        <v>486</v>
      </c>
      <c r="V36" s="52">
        <f t="shared" si="5"/>
        <v>0</v>
      </c>
      <c r="W36" s="52">
        <f t="shared" si="6"/>
        <v>19.488599999999998</v>
      </c>
      <c r="X36" s="43"/>
      <c r="Y36" s="43"/>
    </row>
    <row r="37" spans="1:25" x14ac:dyDescent="0.25">
      <c r="A37" s="24" t="s">
        <v>108</v>
      </c>
      <c r="B37" s="16" t="s">
        <v>53</v>
      </c>
      <c r="C37" s="25"/>
      <c r="D37" s="26"/>
      <c r="E37" s="26"/>
      <c r="F37" s="27"/>
      <c r="G37" s="25"/>
      <c r="H37" s="71"/>
      <c r="I37" s="26"/>
      <c r="J37" s="71"/>
      <c r="K37" s="26">
        <v>0.2</v>
      </c>
      <c r="L37" s="27"/>
      <c r="M37" s="20">
        <f t="shared" si="0"/>
        <v>0</v>
      </c>
      <c r="N37" s="21">
        <v>140</v>
      </c>
      <c r="O37" s="22">
        <f t="shared" si="1"/>
        <v>0</v>
      </c>
      <c r="P37" s="20">
        <f t="shared" si="2"/>
        <v>0.2</v>
      </c>
      <c r="Q37" s="21">
        <v>240</v>
      </c>
      <c r="R37" s="22">
        <f t="shared" si="3"/>
        <v>48</v>
      </c>
      <c r="S37" s="23">
        <f t="shared" si="4"/>
        <v>48</v>
      </c>
      <c r="T37" s="49"/>
      <c r="U37" s="52">
        <v>52</v>
      </c>
      <c r="V37" s="52">
        <f t="shared" si="5"/>
        <v>0</v>
      </c>
      <c r="W37" s="52">
        <f t="shared" si="6"/>
        <v>10.4</v>
      </c>
      <c r="X37" s="43"/>
      <c r="Y37" s="43"/>
    </row>
    <row r="38" spans="1:25" ht="15.75" thickBot="1" x14ac:dyDescent="0.3">
      <c r="A38" s="32" t="s">
        <v>95</v>
      </c>
      <c r="B38" s="45" t="s">
        <v>53</v>
      </c>
      <c r="C38" s="33"/>
      <c r="D38" s="34"/>
      <c r="E38" s="34"/>
      <c r="F38" s="35"/>
      <c r="G38" s="33"/>
      <c r="H38" s="84"/>
      <c r="I38" s="34"/>
      <c r="J38" s="84"/>
      <c r="K38" s="34"/>
      <c r="L38" s="35">
        <v>0.05</v>
      </c>
      <c r="M38" s="39">
        <f t="shared" si="0"/>
        <v>0</v>
      </c>
      <c r="N38" s="40">
        <v>140</v>
      </c>
      <c r="O38" s="41">
        <f t="shared" si="1"/>
        <v>0</v>
      </c>
      <c r="P38" s="39">
        <f t="shared" si="2"/>
        <v>0.05</v>
      </c>
      <c r="Q38" s="40">
        <v>240</v>
      </c>
      <c r="R38" s="41">
        <f t="shared" si="3"/>
        <v>12</v>
      </c>
      <c r="S38" s="42">
        <f t="shared" si="4"/>
        <v>12</v>
      </c>
      <c r="T38" s="50"/>
      <c r="U38" s="80">
        <v>48.7</v>
      </c>
      <c r="V38" s="80">
        <f t="shared" si="5"/>
        <v>0</v>
      </c>
      <c r="W38" s="80">
        <f t="shared" si="6"/>
        <v>2.4350000000000005</v>
      </c>
      <c r="X38" s="43"/>
      <c r="Y38" s="43"/>
    </row>
    <row r="39" spans="1:25" x14ac:dyDescent="0.25">
      <c r="A39" s="4"/>
      <c r="B39" s="4"/>
      <c r="C39" s="4"/>
      <c r="D39" s="4"/>
      <c r="E39" s="161"/>
      <c r="F39" s="161"/>
      <c r="G39" s="161"/>
      <c r="H39" s="161"/>
      <c r="I39" s="4"/>
      <c r="J39" s="4"/>
      <c r="K39" s="4"/>
      <c r="L39" s="4"/>
      <c r="M39" s="4"/>
      <c r="N39" s="4"/>
      <c r="O39" s="4"/>
      <c r="P39" s="4"/>
      <c r="Q39" s="4"/>
      <c r="R39" s="4"/>
      <c r="S39" s="36"/>
      <c r="T39" s="4"/>
      <c r="V39" s="83">
        <f>SUM(V8:V38)</f>
        <v>75.463940000000008</v>
      </c>
      <c r="W39" s="83">
        <f>SUM(W8:W38)</f>
        <v>119.87048799999999</v>
      </c>
    </row>
    <row r="40" spans="1:25" x14ac:dyDescent="0.25">
      <c r="A40" s="4" t="s">
        <v>54</v>
      </c>
      <c r="B40" s="4"/>
      <c r="C40" s="4"/>
      <c r="D40" s="4"/>
      <c r="E40" s="117" t="s">
        <v>55</v>
      </c>
      <c r="F40" s="117"/>
      <c r="G40" s="117"/>
      <c r="H40" s="117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V40" s="51"/>
      <c r="W40" s="53">
        <f>V39+W39</f>
        <v>195.334428</v>
      </c>
    </row>
    <row r="49" spans="1:25" x14ac:dyDescent="0.25">
      <c r="A49" s="56" t="s">
        <v>127</v>
      </c>
      <c r="B49" s="4"/>
      <c r="C49" s="118" t="s">
        <v>34</v>
      </c>
      <c r="D49" s="118"/>
      <c r="E49" s="118"/>
      <c r="F49" s="118"/>
      <c r="G49" s="118"/>
      <c r="H49" s="118"/>
      <c r="I49" s="118"/>
      <c r="J49" s="118"/>
      <c r="K49" s="118"/>
      <c r="L49" s="118"/>
      <c r="M49" s="114"/>
      <c r="N49" s="114"/>
      <c r="O49" s="114"/>
      <c r="P49" s="114"/>
      <c r="Q49" s="4"/>
      <c r="R49" s="4"/>
      <c r="S49" s="4"/>
      <c r="T49" s="4"/>
    </row>
    <row r="50" spans="1:25" x14ac:dyDescent="0.25">
      <c r="A50" s="4"/>
      <c r="B50" s="5"/>
      <c r="C50" s="114" t="s">
        <v>208</v>
      </c>
      <c r="D50" s="114"/>
      <c r="E50" s="114"/>
      <c r="F50" s="114"/>
      <c r="G50" s="114"/>
      <c r="H50" s="114"/>
      <c r="I50" s="114"/>
      <c r="J50" s="114"/>
      <c r="K50" s="114"/>
      <c r="L50" s="4"/>
      <c r="M50" s="114"/>
      <c r="N50" s="114"/>
      <c r="O50" s="114"/>
      <c r="P50" s="114"/>
      <c r="Q50" s="4"/>
      <c r="R50" s="4"/>
      <c r="S50" s="4"/>
      <c r="T50" s="4"/>
    </row>
    <row r="51" spans="1:25" ht="15.75" thickBot="1" x14ac:dyDescent="0.3">
      <c r="A51" s="4"/>
      <c r="B51" s="4"/>
      <c r="C51" s="146" t="s">
        <v>35</v>
      </c>
      <c r="D51" s="146"/>
      <c r="E51" s="146"/>
      <c r="F51" s="146"/>
      <c r="G51" s="146"/>
      <c r="H51" s="146"/>
      <c r="I51" s="146"/>
      <c r="J51" s="146"/>
      <c r="K51" s="4"/>
      <c r="L51" s="4"/>
      <c r="M51" s="150"/>
      <c r="N51" s="150"/>
      <c r="O51" s="150"/>
      <c r="P51" s="150"/>
      <c r="Q51" s="4"/>
      <c r="R51" s="4"/>
      <c r="S51" s="4"/>
      <c r="T51" s="4"/>
    </row>
    <row r="52" spans="1:25" ht="14.25" customHeight="1" x14ac:dyDescent="0.25">
      <c r="A52" s="99" t="s">
        <v>36</v>
      </c>
      <c r="B52" s="102" t="s">
        <v>37</v>
      </c>
      <c r="C52" s="147" t="s">
        <v>38</v>
      </c>
      <c r="D52" s="148"/>
      <c r="E52" s="148"/>
      <c r="F52" s="149"/>
      <c r="G52" s="147" t="s">
        <v>39</v>
      </c>
      <c r="H52" s="148"/>
      <c r="I52" s="148"/>
      <c r="J52" s="148"/>
      <c r="K52" s="148"/>
      <c r="L52" s="149"/>
      <c r="M52" s="140" t="s">
        <v>40</v>
      </c>
      <c r="N52" s="141"/>
      <c r="O52" s="142"/>
      <c r="P52" s="140" t="s">
        <v>41</v>
      </c>
      <c r="Q52" s="141"/>
      <c r="R52" s="142"/>
      <c r="S52" s="154" t="s">
        <v>42</v>
      </c>
      <c r="T52" s="151" t="s">
        <v>43</v>
      </c>
      <c r="U52" s="43"/>
      <c r="V52" s="43"/>
      <c r="W52" s="43"/>
      <c r="X52" s="43"/>
      <c r="Y52" s="43"/>
    </row>
    <row r="53" spans="1:25" ht="30" customHeight="1" x14ac:dyDescent="0.25">
      <c r="A53" s="100"/>
      <c r="B53" s="103"/>
      <c r="C53" s="134" t="s">
        <v>171</v>
      </c>
      <c r="D53" s="124" t="s">
        <v>13</v>
      </c>
      <c r="E53" s="124" t="s">
        <v>64</v>
      </c>
      <c r="F53" s="126" t="s">
        <v>144</v>
      </c>
      <c r="G53" s="157" t="s">
        <v>210</v>
      </c>
      <c r="H53" s="124" t="s">
        <v>19</v>
      </c>
      <c r="I53" s="159" t="s">
        <v>20</v>
      </c>
      <c r="J53" s="124" t="s">
        <v>27</v>
      </c>
      <c r="K53" s="124" t="s">
        <v>21</v>
      </c>
      <c r="L53" s="126" t="s">
        <v>44</v>
      </c>
      <c r="M53" s="143"/>
      <c r="N53" s="144"/>
      <c r="O53" s="145"/>
      <c r="P53" s="143"/>
      <c r="Q53" s="144"/>
      <c r="R53" s="145"/>
      <c r="S53" s="155"/>
      <c r="T53" s="152"/>
      <c r="U53" s="43"/>
      <c r="V53" s="43"/>
      <c r="W53" s="43"/>
      <c r="X53" s="43"/>
      <c r="Y53" s="43"/>
    </row>
    <row r="54" spans="1:25" ht="41.25" customHeight="1" thickBot="1" x14ac:dyDescent="0.3">
      <c r="A54" s="101"/>
      <c r="B54" s="104"/>
      <c r="C54" s="135"/>
      <c r="D54" s="125"/>
      <c r="E54" s="125"/>
      <c r="F54" s="127"/>
      <c r="G54" s="158"/>
      <c r="H54" s="125"/>
      <c r="I54" s="160"/>
      <c r="J54" s="125"/>
      <c r="K54" s="125"/>
      <c r="L54" s="127"/>
      <c r="M54" s="6" t="s">
        <v>45</v>
      </c>
      <c r="N54" s="2" t="s">
        <v>46</v>
      </c>
      <c r="O54" s="1" t="s">
        <v>47</v>
      </c>
      <c r="P54" s="7" t="s">
        <v>45</v>
      </c>
      <c r="Q54" s="2" t="s">
        <v>46</v>
      </c>
      <c r="R54" s="3" t="s">
        <v>47</v>
      </c>
      <c r="S54" s="156"/>
      <c r="T54" s="153"/>
      <c r="U54" s="68" t="s">
        <v>177</v>
      </c>
      <c r="V54" s="44"/>
      <c r="W54" s="43"/>
      <c r="X54" s="43"/>
      <c r="Y54" s="43"/>
    </row>
    <row r="55" spans="1:25" ht="15.75" thickBot="1" x14ac:dyDescent="0.3">
      <c r="A55" s="8" t="s">
        <v>48</v>
      </c>
      <c r="B55" s="9"/>
      <c r="C55" s="38" t="s">
        <v>49</v>
      </c>
      <c r="D55" s="10" t="s">
        <v>49</v>
      </c>
      <c r="E55" s="10" t="s">
        <v>211</v>
      </c>
      <c r="F55" s="37" t="s">
        <v>49</v>
      </c>
      <c r="G55" s="38" t="s">
        <v>212</v>
      </c>
      <c r="H55" s="10" t="s">
        <v>50</v>
      </c>
      <c r="I55" s="77" t="s">
        <v>49</v>
      </c>
      <c r="J55" s="10" t="s">
        <v>165</v>
      </c>
      <c r="K55" s="10" t="s">
        <v>49</v>
      </c>
      <c r="L55" s="78" t="s">
        <v>186</v>
      </c>
      <c r="M55" s="11"/>
      <c r="N55" s="12"/>
      <c r="O55" s="13"/>
      <c r="P55" s="11"/>
      <c r="Q55" s="12"/>
      <c r="R55" s="13"/>
      <c r="S55" s="14"/>
      <c r="T55" s="47"/>
      <c r="U55" s="51" t="s">
        <v>128</v>
      </c>
      <c r="V55" s="51" t="s">
        <v>0</v>
      </c>
      <c r="W55" s="51" t="s">
        <v>1</v>
      </c>
      <c r="X55" s="43"/>
      <c r="Y55" s="43"/>
    </row>
    <row r="56" spans="1:25" x14ac:dyDescent="0.25">
      <c r="A56" s="15" t="s">
        <v>102</v>
      </c>
      <c r="B56" s="16" t="s">
        <v>53</v>
      </c>
      <c r="C56" s="17">
        <v>5.7000000000000002E-2</v>
      </c>
      <c r="D56" s="18"/>
      <c r="E56" s="18"/>
      <c r="F56" s="19"/>
      <c r="G56" s="17"/>
      <c r="H56" s="70"/>
      <c r="I56" s="18"/>
      <c r="J56" s="70"/>
      <c r="K56" s="18"/>
      <c r="L56" s="19"/>
      <c r="M56" s="20">
        <f>C56+D56+E56+F56</f>
        <v>5.7000000000000002E-2</v>
      </c>
      <c r="N56" s="21">
        <v>200</v>
      </c>
      <c r="O56" s="22">
        <f>M56*N56</f>
        <v>11.4</v>
      </c>
      <c r="P56" s="20">
        <f>G56+H56+I56+J56+K56+L56</f>
        <v>0</v>
      </c>
      <c r="Q56" s="21">
        <v>270</v>
      </c>
      <c r="R56" s="22">
        <f>P56*Q56</f>
        <v>0</v>
      </c>
      <c r="S56" s="23">
        <f>O56+R56</f>
        <v>11.4</v>
      </c>
      <c r="T56" s="48"/>
      <c r="U56" s="52">
        <v>300</v>
      </c>
      <c r="V56" s="52">
        <f>M56*U56</f>
        <v>17.100000000000001</v>
      </c>
      <c r="W56" s="52">
        <f>P56*U56</f>
        <v>0</v>
      </c>
      <c r="X56" s="43"/>
      <c r="Y56" s="43"/>
    </row>
    <row r="57" spans="1:25" x14ac:dyDescent="0.25">
      <c r="A57" s="24" t="s">
        <v>116</v>
      </c>
      <c r="B57" s="16" t="s">
        <v>53</v>
      </c>
      <c r="C57" s="25">
        <v>1.4999999999999999E-2</v>
      </c>
      <c r="D57" s="26"/>
      <c r="E57" s="26"/>
      <c r="F57" s="27"/>
      <c r="G57" s="25"/>
      <c r="H57" s="71"/>
      <c r="I57" s="26"/>
      <c r="J57" s="71"/>
      <c r="K57" s="26"/>
      <c r="L57" s="27"/>
      <c r="M57" s="20">
        <f t="shared" ref="M57:M86" si="7">C57+D57+E57+F57</f>
        <v>1.4999999999999999E-2</v>
      </c>
      <c r="N57" s="21">
        <v>200</v>
      </c>
      <c r="O57" s="22">
        <f t="shared" ref="O57:O86" si="8">M57*N57</f>
        <v>3</v>
      </c>
      <c r="P57" s="20">
        <f t="shared" ref="P57:P86" si="9">G57+H57+I57+J57+K57+L57</f>
        <v>0</v>
      </c>
      <c r="Q57" s="21">
        <v>270</v>
      </c>
      <c r="R57" s="22">
        <f t="shared" ref="R57:R86" si="10">P57*Q57</f>
        <v>0</v>
      </c>
      <c r="S57" s="23">
        <f t="shared" ref="S57:S86" si="11">O57+R57</f>
        <v>3</v>
      </c>
      <c r="T57" s="49"/>
      <c r="U57" s="52">
        <v>55</v>
      </c>
      <c r="V57" s="52">
        <f t="shared" ref="V57:V64" si="12">M57*U57</f>
        <v>0.82499999999999996</v>
      </c>
      <c r="W57" s="52">
        <f t="shared" ref="W57:W64" si="13">P57*U57</f>
        <v>0</v>
      </c>
      <c r="X57" s="43"/>
      <c r="Y57" s="43"/>
    </row>
    <row r="58" spans="1:25" x14ac:dyDescent="0.25">
      <c r="A58" s="24" t="s">
        <v>74</v>
      </c>
      <c r="B58" s="16" t="s">
        <v>53</v>
      </c>
      <c r="C58" s="25">
        <v>6.0499999999999998E-2</v>
      </c>
      <c r="D58" s="26"/>
      <c r="E58" s="26"/>
      <c r="F58" s="27"/>
      <c r="G58" s="25"/>
      <c r="H58" s="71"/>
      <c r="I58" s="26"/>
      <c r="J58" s="71">
        <v>1.2E-2</v>
      </c>
      <c r="K58" s="26"/>
      <c r="L58" s="27"/>
      <c r="M58" s="20">
        <f t="shared" si="7"/>
        <v>6.0499999999999998E-2</v>
      </c>
      <c r="N58" s="21">
        <v>200</v>
      </c>
      <c r="O58" s="22">
        <f t="shared" si="8"/>
        <v>12.1</v>
      </c>
      <c r="P58" s="20">
        <f t="shared" si="9"/>
        <v>1.2E-2</v>
      </c>
      <c r="Q58" s="21">
        <v>270</v>
      </c>
      <c r="R58" s="22">
        <f t="shared" si="10"/>
        <v>3.24</v>
      </c>
      <c r="S58" s="23">
        <f t="shared" si="11"/>
        <v>15.34</v>
      </c>
      <c r="T58" s="49"/>
      <c r="U58" s="52">
        <v>70</v>
      </c>
      <c r="V58" s="52">
        <f t="shared" si="12"/>
        <v>4.2349999999999994</v>
      </c>
      <c r="W58" s="52">
        <f t="shared" si="13"/>
        <v>0.84</v>
      </c>
      <c r="X58" s="43"/>
      <c r="Y58" s="43"/>
    </row>
    <row r="59" spans="1:25" x14ac:dyDescent="0.25">
      <c r="A59" s="24" t="s">
        <v>96</v>
      </c>
      <c r="B59" s="16" t="s">
        <v>97</v>
      </c>
      <c r="C59" s="25">
        <v>6.0000000000000001E-3</v>
      </c>
      <c r="D59" s="26"/>
      <c r="E59" s="26"/>
      <c r="F59" s="27"/>
      <c r="G59" s="25"/>
      <c r="H59" s="71"/>
      <c r="I59" s="26"/>
      <c r="J59" s="71">
        <v>4.7999999999999996E-3</v>
      </c>
      <c r="K59" s="26"/>
      <c r="L59" s="27"/>
      <c r="M59" s="20">
        <f t="shared" si="7"/>
        <v>6.0000000000000001E-3</v>
      </c>
      <c r="N59" s="21">
        <v>200</v>
      </c>
      <c r="O59" s="22">
        <f t="shared" si="8"/>
        <v>1.2</v>
      </c>
      <c r="P59" s="20">
        <f t="shared" si="9"/>
        <v>4.7999999999999996E-3</v>
      </c>
      <c r="Q59" s="21">
        <v>270</v>
      </c>
      <c r="R59" s="22">
        <f t="shared" si="10"/>
        <v>1.2959999999999998</v>
      </c>
      <c r="S59" s="23">
        <f t="shared" si="11"/>
        <v>2.4959999999999996</v>
      </c>
      <c r="T59" s="49"/>
      <c r="U59" s="52">
        <v>182.5</v>
      </c>
      <c r="V59" s="52">
        <f t="shared" si="12"/>
        <v>1.095</v>
      </c>
      <c r="W59" s="52">
        <f t="shared" si="13"/>
        <v>0.87599999999999989</v>
      </c>
      <c r="X59" s="43"/>
      <c r="Y59" s="43"/>
    </row>
    <row r="60" spans="1:25" x14ac:dyDescent="0.25">
      <c r="A60" s="24" t="s">
        <v>75</v>
      </c>
      <c r="B60" s="16" t="s">
        <v>53</v>
      </c>
      <c r="C60" s="25">
        <v>1.0999999999999999E-2</v>
      </c>
      <c r="D60" s="26">
        <v>1.4999999999999999E-2</v>
      </c>
      <c r="E60" s="26"/>
      <c r="F60" s="27"/>
      <c r="G60" s="25"/>
      <c r="H60" s="71"/>
      <c r="I60" s="26"/>
      <c r="J60" s="71"/>
      <c r="K60" s="26"/>
      <c r="L60" s="27"/>
      <c r="M60" s="20">
        <f t="shared" si="7"/>
        <v>2.5999999999999999E-2</v>
      </c>
      <c r="N60" s="21">
        <v>200</v>
      </c>
      <c r="O60" s="22">
        <f t="shared" si="8"/>
        <v>5.2</v>
      </c>
      <c r="P60" s="20">
        <f t="shared" si="9"/>
        <v>0</v>
      </c>
      <c r="Q60" s="21">
        <v>270</v>
      </c>
      <c r="R60" s="22">
        <f t="shared" si="10"/>
        <v>0</v>
      </c>
      <c r="S60" s="23">
        <f t="shared" si="11"/>
        <v>5.2</v>
      </c>
      <c r="T60" s="49"/>
      <c r="U60" s="52">
        <v>85</v>
      </c>
      <c r="V60" s="52">
        <f t="shared" si="12"/>
        <v>2.21</v>
      </c>
      <c r="W60" s="52">
        <f t="shared" si="13"/>
        <v>0</v>
      </c>
      <c r="X60" s="43"/>
      <c r="Y60" s="43"/>
    </row>
    <row r="61" spans="1:25" x14ac:dyDescent="0.25">
      <c r="A61" s="24" t="s">
        <v>91</v>
      </c>
      <c r="B61" s="16" t="s">
        <v>53</v>
      </c>
      <c r="C61" s="25">
        <v>2E-3</v>
      </c>
      <c r="D61" s="26"/>
      <c r="E61" s="26"/>
      <c r="F61" s="27"/>
      <c r="G61" s="25"/>
      <c r="H61" s="71"/>
      <c r="I61" s="26"/>
      <c r="J61" s="71"/>
      <c r="K61" s="26"/>
      <c r="L61" s="27"/>
      <c r="M61" s="20">
        <f t="shared" si="7"/>
        <v>2E-3</v>
      </c>
      <c r="N61" s="21">
        <v>200</v>
      </c>
      <c r="O61" s="22">
        <f t="shared" si="8"/>
        <v>0.4</v>
      </c>
      <c r="P61" s="20">
        <f t="shared" si="9"/>
        <v>0</v>
      </c>
      <c r="Q61" s="21">
        <v>270</v>
      </c>
      <c r="R61" s="22">
        <f t="shared" si="10"/>
        <v>0</v>
      </c>
      <c r="S61" s="23">
        <f t="shared" si="11"/>
        <v>0.4</v>
      </c>
      <c r="T61" s="49"/>
      <c r="U61" s="52">
        <v>44</v>
      </c>
      <c r="V61" s="52">
        <f t="shared" si="12"/>
        <v>8.7999999999999995E-2</v>
      </c>
      <c r="W61" s="52">
        <f t="shared" si="13"/>
        <v>0</v>
      </c>
      <c r="X61" s="43"/>
      <c r="Y61" s="43"/>
    </row>
    <row r="62" spans="1:25" x14ac:dyDescent="0.25">
      <c r="A62" s="24" t="s">
        <v>92</v>
      </c>
      <c r="B62" s="16" t="s">
        <v>53</v>
      </c>
      <c r="C62" s="25">
        <v>4.0000000000000001E-3</v>
      </c>
      <c r="D62" s="26"/>
      <c r="E62" s="26"/>
      <c r="F62" s="27"/>
      <c r="G62" s="25"/>
      <c r="H62" s="71"/>
      <c r="I62" s="26"/>
      <c r="J62" s="71"/>
      <c r="K62" s="26"/>
      <c r="L62" s="27"/>
      <c r="M62" s="20">
        <f t="shared" si="7"/>
        <v>4.0000000000000001E-3</v>
      </c>
      <c r="N62" s="21">
        <v>200</v>
      </c>
      <c r="O62" s="22">
        <f t="shared" si="8"/>
        <v>0.8</v>
      </c>
      <c r="P62" s="20">
        <f t="shared" si="9"/>
        <v>0</v>
      </c>
      <c r="Q62" s="21">
        <v>270</v>
      </c>
      <c r="R62" s="22">
        <f t="shared" si="10"/>
        <v>0</v>
      </c>
      <c r="S62" s="23">
        <f t="shared" si="11"/>
        <v>0.8</v>
      </c>
      <c r="T62" s="49"/>
      <c r="U62" s="52">
        <v>220</v>
      </c>
      <c r="V62" s="52">
        <f t="shared" si="12"/>
        <v>0.88</v>
      </c>
      <c r="W62" s="52">
        <f t="shared" si="13"/>
        <v>0</v>
      </c>
      <c r="X62" s="43"/>
      <c r="Y62" s="43"/>
    </row>
    <row r="63" spans="1:25" x14ac:dyDescent="0.25">
      <c r="A63" s="24" t="s">
        <v>117</v>
      </c>
      <c r="B63" s="16" t="s">
        <v>53</v>
      </c>
      <c r="C63" s="25">
        <v>4.0000000000000001E-3</v>
      </c>
      <c r="D63" s="26"/>
      <c r="E63" s="26"/>
      <c r="F63" s="27"/>
      <c r="G63" s="25"/>
      <c r="H63" s="71"/>
      <c r="I63" s="26"/>
      <c r="J63" s="71"/>
      <c r="K63" s="26"/>
      <c r="L63" s="27"/>
      <c r="M63" s="20">
        <f t="shared" si="7"/>
        <v>4.0000000000000001E-3</v>
      </c>
      <c r="N63" s="21">
        <v>200</v>
      </c>
      <c r="O63" s="22">
        <f t="shared" si="8"/>
        <v>0.8</v>
      </c>
      <c r="P63" s="20">
        <f t="shared" si="9"/>
        <v>0</v>
      </c>
      <c r="Q63" s="21">
        <v>270</v>
      </c>
      <c r="R63" s="22">
        <f t="shared" si="10"/>
        <v>0</v>
      </c>
      <c r="S63" s="23">
        <f t="shared" si="11"/>
        <v>0.8</v>
      </c>
      <c r="T63" s="49"/>
      <c r="U63" s="52">
        <v>127</v>
      </c>
      <c r="V63" s="52">
        <f t="shared" si="12"/>
        <v>0.50800000000000001</v>
      </c>
      <c r="W63" s="52">
        <f t="shared" si="13"/>
        <v>0</v>
      </c>
      <c r="X63" s="43"/>
      <c r="Y63" s="43"/>
    </row>
    <row r="64" spans="1:25" x14ac:dyDescent="0.25">
      <c r="A64" s="24" t="s">
        <v>76</v>
      </c>
      <c r="B64" s="16" t="s">
        <v>53</v>
      </c>
      <c r="C64" s="25">
        <v>9.4999999999999998E-3</v>
      </c>
      <c r="D64" s="29"/>
      <c r="E64" s="26"/>
      <c r="F64" s="27"/>
      <c r="G64" s="25"/>
      <c r="H64" s="71"/>
      <c r="I64" s="26">
        <v>8.9999999999999993E-3</v>
      </c>
      <c r="J64" s="71">
        <v>7.6E-3</v>
      </c>
      <c r="K64" s="26"/>
      <c r="L64" s="27"/>
      <c r="M64" s="20">
        <f t="shared" si="7"/>
        <v>9.4999999999999998E-3</v>
      </c>
      <c r="N64" s="21">
        <v>200</v>
      </c>
      <c r="O64" s="22">
        <f t="shared" si="8"/>
        <v>1.9</v>
      </c>
      <c r="P64" s="20">
        <f t="shared" si="9"/>
        <v>1.66E-2</v>
      </c>
      <c r="Q64" s="21">
        <v>270</v>
      </c>
      <c r="R64" s="22">
        <f t="shared" si="10"/>
        <v>4.4820000000000002</v>
      </c>
      <c r="S64" s="23">
        <f t="shared" si="11"/>
        <v>6.3819999999999997</v>
      </c>
      <c r="T64" s="49"/>
      <c r="U64" s="52">
        <v>622.52</v>
      </c>
      <c r="V64" s="52">
        <f t="shared" si="12"/>
        <v>5.9139399999999993</v>
      </c>
      <c r="W64" s="52">
        <f t="shared" si="13"/>
        <v>10.333831999999999</v>
      </c>
      <c r="X64" s="43"/>
      <c r="Y64" s="43"/>
    </row>
    <row r="65" spans="1:25" x14ac:dyDescent="0.25">
      <c r="A65" s="24" t="s">
        <v>123</v>
      </c>
      <c r="B65" s="16" t="s">
        <v>53</v>
      </c>
      <c r="C65" s="46">
        <v>3.0000000000000001E-5</v>
      </c>
      <c r="D65" s="29"/>
      <c r="E65" s="26"/>
      <c r="F65" s="27"/>
      <c r="G65" s="25"/>
      <c r="H65" s="71"/>
      <c r="I65" s="26"/>
      <c r="J65" s="71"/>
      <c r="K65" s="26"/>
      <c r="L65" s="27"/>
      <c r="M65" s="20">
        <f t="shared" si="7"/>
        <v>3.0000000000000001E-5</v>
      </c>
      <c r="N65" s="21">
        <v>200</v>
      </c>
      <c r="O65" s="22">
        <f t="shared" si="8"/>
        <v>6.0000000000000001E-3</v>
      </c>
      <c r="P65" s="20">
        <f t="shared" si="9"/>
        <v>0</v>
      </c>
      <c r="Q65" s="21">
        <v>270</v>
      </c>
      <c r="R65" s="22">
        <f t="shared" si="10"/>
        <v>0</v>
      </c>
      <c r="S65" s="23">
        <f t="shared" si="11"/>
        <v>6.0000000000000001E-3</v>
      </c>
      <c r="T65" s="49"/>
      <c r="U65" s="52"/>
      <c r="V65" s="52"/>
      <c r="W65" s="52"/>
      <c r="X65" s="43"/>
      <c r="Y65" s="43"/>
    </row>
    <row r="66" spans="1:25" x14ac:dyDescent="0.25">
      <c r="A66" s="24" t="s">
        <v>110</v>
      </c>
      <c r="B66" s="16" t="s">
        <v>53</v>
      </c>
      <c r="C66" s="28"/>
      <c r="D66" s="26">
        <v>5.0000000000000001E-4</v>
      </c>
      <c r="E66" s="26"/>
      <c r="F66" s="27"/>
      <c r="G66" s="25"/>
      <c r="H66" s="71"/>
      <c r="I66" s="26"/>
      <c r="J66" s="71"/>
      <c r="K66" s="26"/>
      <c r="L66" s="27"/>
      <c r="M66" s="20">
        <f t="shared" si="7"/>
        <v>5.0000000000000001E-4</v>
      </c>
      <c r="N66" s="21">
        <v>200</v>
      </c>
      <c r="O66" s="22">
        <f t="shared" si="8"/>
        <v>0.1</v>
      </c>
      <c r="P66" s="20">
        <f t="shared" si="9"/>
        <v>0</v>
      </c>
      <c r="Q66" s="21">
        <v>270</v>
      </c>
      <c r="R66" s="22">
        <f t="shared" si="10"/>
        <v>0</v>
      </c>
      <c r="S66" s="23">
        <f t="shared" si="11"/>
        <v>0.1</v>
      </c>
      <c r="T66" s="49"/>
      <c r="U66" s="52">
        <v>400</v>
      </c>
      <c r="V66" s="52">
        <f t="shared" ref="V66:V72" si="14">M66*U66</f>
        <v>0.2</v>
      </c>
      <c r="W66" s="52">
        <f t="shared" ref="W66:W72" si="15">P66*U66</f>
        <v>0</v>
      </c>
      <c r="X66" s="43"/>
      <c r="Y66" s="43"/>
    </row>
    <row r="67" spans="1:25" x14ac:dyDescent="0.25">
      <c r="A67" s="24" t="s">
        <v>78</v>
      </c>
      <c r="B67" s="16" t="s">
        <v>53</v>
      </c>
      <c r="C67" s="28"/>
      <c r="D67" s="26"/>
      <c r="E67" s="26">
        <v>2.5000000000000001E-2</v>
      </c>
      <c r="F67" s="27"/>
      <c r="G67" s="25"/>
      <c r="H67" s="71"/>
      <c r="I67" s="26"/>
      <c r="J67" s="71"/>
      <c r="K67" s="26"/>
      <c r="L67" s="27"/>
      <c r="M67" s="20">
        <f t="shared" si="7"/>
        <v>2.5000000000000001E-2</v>
      </c>
      <c r="N67" s="21">
        <v>200</v>
      </c>
      <c r="O67" s="22">
        <f t="shared" si="8"/>
        <v>5</v>
      </c>
      <c r="P67" s="20">
        <f t="shared" si="9"/>
        <v>0</v>
      </c>
      <c r="Q67" s="21">
        <v>270</v>
      </c>
      <c r="R67" s="22">
        <f t="shared" si="10"/>
        <v>0</v>
      </c>
      <c r="S67" s="23">
        <f t="shared" si="11"/>
        <v>5</v>
      </c>
      <c r="T67" s="49"/>
      <c r="U67" s="52">
        <v>89.5</v>
      </c>
      <c r="V67" s="52">
        <f t="shared" si="14"/>
        <v>2.2375000000000003</v>
      </c>
      <c r="W67" s="52">
        <f t="shared" si="15"/>
        <v>0</v>
      </c>
      <c r="X67" s="43"/>
      <c r="Y67" s="43"/>
    </row>
    <row r="68" spans="1:25" x14ac:dyDescent="0.25">
      <c r="A68" s="24" t="s">
        <v>90</v>
      </c>
      <c r="B68" s="16" t="s">
        <v>53</v>
      </c>
      <c r="C68" s="28"/>
      <c r="D68" s="26"/>
      <c r="E68" s="26"/>
      <c r="F68" s="27"/>
      <c r="G68" s="25"/>
      <c r="H68" s="71"/>
      <c r="I68" s="26"/>
      <c r="J68" s="71">
        <v>1.5599999999999999E-2</v>
      </c>
      <c r="K68" s="26"/>
      <c r="L68" s="27">
        <v>0.02</v>
      </c>
      <c r="M68" s="20">
        <f t="shared" si="7"/>
        <v>0</v>
      </c>
      <c r="N68" s="21">
        <v>200</v>
      </c>
      <c r="O68" s="22">
        <f t="shared" si="8"/>
        <v>0</v>
      </c>
      <c r="P68" s="20">
        <f t="shared" si="9"/>
        <v>3.56E-2</v>
      </c>
      <c r="Q68" s="21">
        <v>270</v>
      </c>
      <c r="R68" s="22">
        <f t="shared" si="10"/>
        <v>9.6120000000000001</v>
      </c>
      <c r="S68" s="23">
        <f t="shared" si="11"/>
        <v>9.6120000000000001</v>
      </c>
      <c r="T68" s="49"/>
      <c r="U68" s="52">
        <v>67.349999999999994</v>
      </c>
      <c r="V68" s="52">
        <f t="shared" si="14"/>
        <v>0</v>
      </c>
      <c r="W68" s="52">
        <f t="shared" si="15"/>
        <v>2.3976599999999997</v>
      </c>
      <c r="X68" s="43"/>
      <c r="Y68" s="43"/>
    </row>
    <row r="69" spans="1:25" x14ac:dyDescent="0.25">
      <c r="A69" s="24" t="s">
        <v>77</v>
      </c>
      <c r="B69" s="16" t="s">
        <v>53</v>
      </c>
      <c r="C69" s="28"/>
      <c r="D69" s="26"/>
      <c r="E69" s="26">
        <v>1.2800000000000001E-2</v>
      </c>
      <c r="F69" s="27"/>
      <c r="G69" s="25"/>
      <c r="H69" s="71"/>
      <c r="I69" s="26"/>
      <c r="J69" s="71"/>
      <c r="K69" s="26"/>
      <c r="L69" s="27"/>
      <c r="M69" s="20">
        <f t="shared" si="7"/>
        <v>1.2800000000000001E-2</v>
      </c>
      <c r="N69" s="21">
        <v>200</v>
      </c>
      <c r="O69" s="22">
        <f t="shared" si="8"/>
        <v>2.56</v>
      </c>
      <c r="P69" s="20">
        <f t="shared" si="9"/>
        <v>0</v>
      </c>
      <c r="Q69" s="21">
        <v>270</v>
      </c>
      <c r="R69" s="22">
        <f t="shared" si="10"/>
        <v>0</v>
      </c>
      <c r="S69" s="23">
        <f t="shared" si="11"/>
        <v>2.56</v>
      </c>
      <c r="T69" s="49"/>
      <c r="U69" s="52">
        <v>767</v>
      </c>
      <c r="V69" s="52">
        <f t="shared" si="14"/>
        <v>9.8176000000000005</v>
      </c>
      <c r="W69" s="52">
        <f t="shared" si="15"/>
        <v>0</v>
      </c>
      <c r="X69" s="43"/>
      <c r="Y69" s="43"/>
    </row>
    <row r="70" spans="1:25" x14ac:dyDescent="0.25">
      <c r="A70" s="24" t="s">
        <v>150</v>
      </c>
      <c r="B70" s="16" t="s">
        <v>53</v>
      </c>
      <c r="C70" s="28"/>
      <c r="D70" s="26"/>
      <c r="E70" s="26"/>
      <c r="F70" s="27">
        <v>0.20599999999999999</v>
      </c>
      <c r="G70" s="25"/>
      <c r="H70" s="71"/>
      <c r="I70" s="26"/>
      <c r="J70" s="71"/>
      <c r="K70" s="26"/>
      <c r="L70" s="27"/>
      <c r="M70" s="20">
        <f t="shared" si="7"/>
        <v>0.20599999999999999</v>
      </c>
      <c r="N70" s="21">
        <v>200</v>
      </c>
      <c r="O70" s="22">
        <f t="shared" si="8"/>
        <v>41.199999999999996</v>
      </c>
      <c r="P70" s="20">
        <f t="shared" si="9"/>
        <v>0</v>
      </c>
      <c r="Q70" s="21">
        <v>270</v>
      </c>
      <c r="R70" s="22">
        <f t="shared" si="10"/>
        <v>0</v>
      </c>
      <c r="S70" s="23">
        <f t="shared" si="11"/>
        <v>41.199999999999996</v>
      </c>
      <c r="T70" s="49"/>
      <c r="U70" s="52">
        <v>94</v>
      </c>
      <c r="V70" s="52">
        <f t="shared" si="14"/>
        <v>19.363999999999997</v>
      </c>
      <c r="W70" s="52">
        <f t="shared" si="15"/>
        <v>0</v>
      </c>
      <c r="X70" s="43"/>
      <c r="Y70" s="43"/>
    </row>
    <row r="71" spans="1:25" x14ac:dyDescent="0.25">
      <c r="A71" s="24" t="s">
        <v>125</v>
      </c>
      <c r="B71" s="16" t="s">
        <v>53</v>
      </c>
      <c r="C71" s="28"/>
      <c r="D71" s="26"/>
      <c r="E71" s="26"/>
      <c r="F71" s="27"/>
      <c r="G71" s="25">
        <v>3.6700000000000003E-2</v>
      </c>
      <c r="H71" s="71"/>
      <c r="I71" s="26"/>
      <c r="J71" s="71"/>
      <c r="K71" s="26"/>
      <c r="L71" s="27"/>
      <c r="M71" s="20">
        <f t="shared" si="7"/>
        <v>0</v>
      </c>
      <c r="N71" s="21">
        <v>200</v>
      </c>
      <c r="O71" s="22">
        <f t="shared" si="8"/>
        <v>0</v>
      </c>
      <c r="P71" s="20">
        <f t="shared" si="9"/>
        <v>3.6700000000000003E-2</v>
      </c>
      <c r="Q71" s="21">
        <v>270</v>
      </c>
      <c r="R71" s="22">
        <f t="shared" si="10"/>
        <v>9.9090000000000007</v>
      </c>
      <c r="S71" s="23">
        <f t="shared" si="11"/>
        <v>9.9090000000000007</v>
      </c>
      <c r="T71" s="49"/>
      <c r="U71" s="52">
        <v>40</v>
      </c>
      <c r="V71" s="52">
        <f t="shared" si="14"/>
        <v>0</v>
      </c>
      <c r="W71" s="52">
        <f t="shared" si="15"/>
        <v>1.4680000000000002</v>
      </c>
      <c r="X71" s="43"/>
      <c r="Y71" s="43"/>
    </row>
    <row r="72" spans="1:25" x14ac:dyDescent="0.25">
      <c r="A72" s="24" t="s">
        <v>126</v>
      </c>
      <c r="B72" s="16" t="s">
        <v>53</v>
      </c>
      <c r="C72" s="28"/>
      <c r="D72" s="26"/>
      <c r="E72" s="26"/>
      <c r="F72" s="27"/>
      <c r="G72" s="25">
        <v>2.8500000000000001E-2</v>
      </c>
      <c r="H72" s="71"/>
      <c r="I72" s="26"/>
      <c r="J72" s="71"/>
      <c r="K72" s="26"/>
      <c r="L72" s="27"/>
      <c r="M72" s="20">
        <f t="shared" si="7"/>
        <v>0</v>
      </c>
      <c r="N72" s="21">
        <v>200</v>
      </c>
      <c r="O72" s="22">
        <f t="shared" si="8"/>
        <v>0</v>
      </c>
      <c r="P72" s="20">
        <f t="shared" si="9"/>
        <v>2.8500000000000001E-2</v>
      </c>
      <c r="Q72" s="21">
        <v>270</v>
      </c>
      <c r="R72" s="22">
        <f t="shared" si="10"/>
        <v>7.6950000000000003</v>
      </c>
      <c r="S72" s="23">
        <f t="shared" si="11"/>
        <v>7.6950000000000003</v>
      </c>
      <c r="T72" s="49"/>
      <c r="U72" s="52">
        <v>130</v>
      </c>
      <c r="V72" s="52">
        <f t="shared" si="14"/>
        <v>0</v>
      </c>
      <c r="W72" s="52">
        <f t="shared" si="15"/>
        <v>3.7050000000000001</v>
      </c>
      <c r="X72" s="43"/>
      <c r="Y72" s="43"/>
    </row>
    <row r="73" spans="1:25" x14ac:dyDescent="0.25">
      <c r="A73" s="24" t="s">
        <v>180</v>
      </c>
      <c r="B73" s="16" t="s">
        <v>53</v>
      </c>
      <c r="C73" s="28"/>
      <c r="D73" s="26"/>
      <c r="E73" s="26"/>
      <c r="F73" s="27"/>
      <c r="G73" s="25">
        <v>4.0000000000000001E-3</v>
      </c>
      <c r="H73" s="71"/>
      <c r="I73" s="26"/>
      <c r="J73" s="71"/>
      <c r="K73" s="26"/>
      <c r="L73" s="27"/>
      <c r="M73" s="20">
        <f t="shared" si="7"/>
        <v>0</v>
      </c>
      <c r="N73" s="21">
        <v>200</v>
      </c>
      <c r="O73" s="22">
        <f t="shared" si="8"/>
        <v>0</v>
      </c>
      <c r="P73" s="20">
        <f t="shared" si="9"/>
        <v>4.0000000000000001E-3</v>
      </c>
      <c r="Q73" s="21">
        <v>270</v>
      </c>
      <c r="R73" s="22">
        <f t="shared" si="10"/>
        <v>1.08</v>
      </c>
      <c r="S73" s="23">
        <f t="shared" si="11"/>
        <v>1.08</v>
      </c>
      <c r="T73" s="49"/>
      <c r="U73" s="52"/>
      <c r="V73" s="52"/>
      <c r="W73" s="52"/>
      <c r="X73" s="43"/>
      <c r="Y73" s="43"/>
    </row>
    <row r="74" spans="1:25" x14ac:dyDescent="0.25">
      <c r="A74" s="24" t="s">
        <v>83</v>
      </c>
      <c r="B74" s="16" t="s">
        <v>53</v>
      </c>
      <c r="C74" s="25"/>
      <c r="D74" s="26"/>
      <c r="E74" s="26"/>
      <c r="F74" s="27"/>
      <c r="G74" s="25">
        <v>4.0000000000000001E-3</v>
      </c>
      <c r="H74" s="71">
        <v>2.5000000000000001E-3</v>
      </c>
      <c r="I74" s="26"/>
      <c r="J74" s="71"/>
      <c r="K74" s="26"/>
      <c r="L74" s="27"/>
      <c r="M74" s="20">
        <f t="shared" si="7"/>
        <v>0</v>
      </c>
      <c r="N74" s="21">
        <v>200</v>
      </c>
      <c r="O74" s="22">
        <f t="shared" si="8"/>
        <v>0</v>
      </c>
      <c r="P74" s="20">
        <f t="shared" si="9"/>
        <v>6.5000000000000006E-3</v>
      </c>
      <c r="Q74" s="21">
        <v>270</v>
      </c>
      <c r="R74" s="22">
        <f t="shared" si="10"/>
        <v>1.7550000000000001</v>
      </c>
      <c r="S74" s="23">
        <f t="shared" si="11"/>
        <v>1.7550000000000001</v>
      </c>
      <c r="T74" s="49"/>
      <c r="U74" s="52">
        <v>158</v>
      </c>
      <c r="V74" s="52">
        <f t="shared" ref="V74:V86" si="16">M74*U74</f>
        <v>0</v>
      </c>
      <c r="W74" s="52">
        <f t="shared" ref="W74:W86" si="17">P74*U74</f>
        <v>1.0270000000000001</v>
      </c>
      <c r="X74" s="43"/>
      <c r="Y74" s="43"/>
    </row>
    <row r="75" spans="1:25" x14ac:dyDescent="0.25">
      <c r="A75" s="24" t="s">
        <v>129</v>
      </c>
      <c r="B75" s="16" t="s">
        <v>53</v>
      </c>
      <c r="C75" s="28"/>
      <c r="D75" s="26"/>
      <c r="E75" s="26"/>
      <c r="F75" s="27"/>
      <c r="G75" s="25"/>
      <c r="H75" s="71">
        <v>1E-3</v>
      </c>
      <c r="I75" s="26"/>
      <c r="J75" s="71"/>
      <c r="K75" s="26"/>
      <c r="L75" s="27"/>
      <c r="M75" s="20">
        <f t="shared" si="7"/>
        <v>0</v>
      </c>
      <c r="N75" s="21">
        <v>200</v>
      </c>
      <c r="O75" s="22">
        <f t="shared" si="8"/>
        <v>0</v>
      </c>
      <c r="P75" s="20">
        <f t="shared" si="9"/>
        <v>1E-3</v>
      </c>
      <c r="Q75" s="21">
        <v>270</v>
      </c>
      <c r="R75" s="22">
        <f t="shared" si="10"/>
        <v>0.27</v>
      </c>
      <c r="S75" s="23">
        <f t="shared" si="11"/>
        <v>0.27</v>
      </c>
      <c r="T75" s="49"/>
      <c r="U75" s="52">
        <v>310</v>
      </c>
      <c r="V75" s="52">
        <f t="shared" si="16"/>
        <v>0</v>
      </c>
      <c r="W75" s="52">
        <f t="shared" si="17"/>
        <v>0.31</v>
      </c>
      <c r="X75" s="43"/>
      <c r="Y75" s="43"/>
    </row>
    <row r="76" spans="1:25" x14ac:dyDescent="0.25">
      <c r="A76" s="24" t="s">
        <v>86</v>
      </c>
      <c r="B76" s="16" t="s">
        <v>53</v>
      </c>
      <c r="C76" s="28"/>
      <c r="D76" s="26"/>
      <c r="E76" s="26"/>
      <c r="F76" s="27"/>
      <c r="G76" s="25"/>
      <c r="H76" s="71">
        <v>0.1</v>
      </c>
      <c r="I76" s="26">
        <v>0.26400000000000001</v>
      </c>
      <c r="J76" s="71"/>
      <c r="K76" s="26"/>
      <c r="L76" s="27"/>
      <c r="M76" s="20">
        <f t="shared" si="7"/>
        <v>0</v>
      </c>
      <c r="N76" s="21">
        <v>200</v>
      </c>
      <c r="O76" s="22">
        <f t="shared" si="8"/>
        <v>0</v>
      </c>
      <c r="P76" s="20">
        <f t="shared" si="9"/>
        <v>0.36399999999999999</v>
      </c>
      <c r="Q76" s="21">
        <v>270</v>
      </c>
      <c r="R76" s="22">
        <f t="shared" si="10"/>
        <v>98.28</v>
      </c>
      <c r="S76" s="23">
        <f t="shared" si="11"/>
        <v>98.28</v>
      </c>
      <c r="T76" s="49"/>
      <c r="U76" s="52">
        <v>39</v>
      </c>
      <c r="V76" s="52">
        <f t="shared" si="16"/>
        <v>0</v>
      </c>
      <c r="W76" s="52">
        <f t="shared" si="17"/>
        <v>14.196</v>
      </c>
      <c r="X76" s="43"/>
      <c r="Y76" s="43"/>
    </row>
    <row r="77" spans="1:25" x14ac:dyDescent="0.25">
      <c r="A77" s="24" t="s">
        <v>118</v>
      </c>
      <c r="B77" s="16" t="s">
        <v>53</v>
      </c>
      <c r="C77" s="28"/>
      <c r="D77" s="26"/>
      <c r="E77" s="26"/>
      <c r="F77" s="27"/>
      <c r="G77" s="25"/>
      <c r="H77" s="71">
        <v>5.0000000000000001E-3</v>
      </c>
      <c r="I77" s="26"/>
      <c r="J77" s="71"/>
      <c r="K77" s="26"/>
      <c r="L77" s="27"/>
      <c r="M77" s="20">
        <f t="shared" si="7"/>
        <v>0</v>
      </c>
      <c r="N77" s="21">
        <v>200</v>
      </c>
      <c r="O77" s="22">
        <f t="shared" si="8"/>
        <v>0</v>
      </c>
      <c r="P77" s="20">
        <f t="shared" si="9"/>
        <v>5.0000000000000001E-3</v>
      </c>
      <c r="Q77" s="21">
        <v>270</v>
      </c>
      <c r="R77" s="22">
        <f t="shared" si="10"/>
        <v>1.35</v>
      </c>
      <c r="S77" s="23">
        <f t="shared" si="11"/>
        <v>1.35</v>
      </c>
      <c r="T77" s="49"/>
      <c r="U77" s="52">
        <v>52</v>
      </c>
      <c r="V77" s="52">
        <f t="shared" si="16"/>
        <v>0</v>
      </c>
      <c r="W77" s="52">
        <f t="shared" si="17"/>
        <v>0.26</v>
      </c>
      <c r="X77" s="43"/>
      <c r="Y77" s="43"/>
    </row>
    <row r="78" spans="1:25" x14ac:dyDescent="0.25">
      <c r="A78" s="24" t="s">
        <v>82</v>
      </c>
      <c r="B78" s="16" t="s">
        <v>53</v>
      </c>
      <c r="C78" s="25">
        <v>0.11700000000000001</v>
      </c>
      <c r="D78" s="26"/>
      <c r="E78" s="26"/>
      <c r="F78" s="27"/>
      <c r="G78" s="25"/>
      <c r="H78" s="71">
        <v>1.0500000000000001E-2</v>
      </c>
      <c r="I78" s="26"/>
      <c r="J78" s="71"/>
      <c r="K78" s="26"/>
      <c r="L78" s="27"/>
      <c r="M78" s="20">
        <f t="shared" si="7"/>
        <v>0.11700000000000001</v>
      </c>
      <c r="N78" s="21">
        <v>200</v>
      </c>
      <c r="O78" s="22">
        <f t="shared" si="8"/>
        <v>23.400000000000002</v>
      </c>
      <c r="P78" s="20">
        <f t="shared" si="9"/>
        <v>1.0500000000000001E-2</v>
      </c>
      <c r="Q78" s="21">
        <v>270</v>
      </c>
      <c r="R78" s="22">
        <f t="shared" si="10"/>
        <v>2.835</v>
      </c>
      <c r="S78" s="23">
        <f t="shared" si="11"/>
        <v>26.235000000000003</v>
      </c>
      <c r="T78" s="49"/>
      <c r="U78" s="52">
        <v>37</v>
      </c>
      <c r="V78" s="52">
        <f t="shared" si="16"/>
        <v>4.3290000000000006</v>
      </c>
      <c r="W78" s="52">
        <f t="shared" si="17"/>
        <v>0.38850000000000001</v>
      </c>
      <c r="X78" s="43"/>
      <c r="Y78" s="43"/>
    </row>
    <row r="79" spans="1:25" x14ac:dyDescent="0.25">
      <c r="A79" s="24" t="s">
        <v>105</v>
      </c>
      <c r="B79" s="16" t="s">
        <v>53</v>
      </c>
      <c r="C79" s="28"/>
      <c r="D79" s="26"/>
      <c r="E79" s="26"/>
      <c r="F79" s="27"/>
      <c r="G79" s="25"/>
      <c r="H79" s="71">
        <v>6.0000000000000001E-3</v>
      </c>
      <c r="I79" s="26"/>
      <c r="J79" s="71"/>
      <c r="K79" s="26"/>
      <c r="L79" s="27"/>
      <c r="M79" s="20">
        <f t="shared" si="7"/>
        <v>0</v>
      </c>
      <c r="N79" s="21">
        <v>200</v>
      </c>
      <c r="O79" s="22">
        <f t="shared" si="8"/>
        <v>0</v>
      </c>
      <c r="P79" s="20">
        <f t="shared" si="9"/>
        <v>6.0000000000000001E-3</v>
      </c>
      <c r="Q79" s="21">
        <v>270</v>
      </c>
      <c r="R79" s="22">
        <f t="shared" si="10"/>
        <v>1.62</v>
      </c>
      <c r="S79" s="23">
        <f t="shared" si="11"/>
        <v>1.62</v>
      </c>
      <c r="T79" s="49"/>
      <c r="U79" s="52">
        <v>37</v>
      </c>
      <c r="V79" s="52">
        <f t="shared" si="16"/>
        <v>0</v>
      </c>
      <c r="W79" s="52">
        <f t="shared" si="17"/>
        <v>0.222</v>
      </c>
      <c r="X79" s="43"/>
      <c r="Y79" s="43"/>
    </row>
    <row r="80" spans="1:25" x14ac:dyDescent="0.25">
      <c r="A80" s="24" t="s">
        <v>104</v>
      </c>
      <c r="B80" s="16" t="s">
        <v>53</v>
      </c>
      <c r="C80" s="28"/>
      <c r="D80" s="26"/>
      <c r="E80" s="26"/>
      <c r="F80" s="27"/>
      <c r="G80" s="25"/>
      <c r="H80" s="71">
        <v>2.6800000000000001E-2</v>
      </c>
      <c r="I80" s="26"/>
      <c r="J80" s="71"/>
      <c r="K80" s="26"/>
      <c r="L80" s="27"/>
      <c r="M80" s="20">
        <f t="shared" si="7"/>
        <v>0</v>
      </c>
      <c r="N80" s="21">
        <v>200</v>
      </c>
      <c r="O80" s="22">
        <f t="shared" si="8"/>
        <v>0</v>
      </c>
      <c r="P80" s="20">
        <f t="shared" si="9"/>
        <v>2.6800000000000001E-2</v>
      </c>
      <c r="Q80" s="21">
        <v>270</v>
      </c>
      <c r="R80" s="22">
        <f t="shared" si="10"/>
        <v>7.2360000000000007</v>
      </c>
      <c r="S80" s="23">
        <f t="shared" si="11"/>
        <v>7.2360000000000007</v>
      </c>
      <c r="T80" s="49"/>
      <c r="U80" s="52">
        <v>107</v>
      </c>
      <c r="V80" s="52">
        <f t="shared" si="16"/>
        <v>0</v>
      </c>
      <c r="W80" s="52">
        <f t="shared" si="17"/>
        <v>2.8675999999999999</v>
      </c>
      <c r="X80" s="43"/>
      <c r="Y80" s="43"/>
    </row>
    <row r="81" spans="1:25" x14ac:dyDescent="0.25">
      <c r="A81" s="24" t="s">
        <v>84</v>
      </c>
      <c r="B81" s="16" t="s">
        <v>53</v>
      </c>
      <c r="C81" s="28"/>
      <c r="D81" s="26"/>
      <c r="E81" s="26"/>
      <c r="F81" s="27"/>
      <c r="G81" s="25">
        <v>1E-4</v>
      </c>
      <c r="H81" s="71">
        <v>1E-3</v>
      </c>
      <c r="I81" s="26">
        <v>1E-3</v>
      </c>
      <c r="J81" s="71">
        <v>5.9999999999999995E-4</v>
      </c>
      <c r="K81" s="26"/>
      <c r="L81" s="27"/>
      <c r="M81" s="20">
        <f t="shared" si="7"/>
        <v>0</v>
      </c>
      <c r="N81" s="21">
        <v>200</v>
      </c>
      <c r="O81" s="22">
        <f t="shared" si="8"/>
        <v>0</v>
      </c>
      <c r="P81" s="20">
        <f t="shared" si="9"/>
        <v>2.7000000000000001E-3</v>
      </c>
      <c r="Q81" s="21">
        <v>270</v>
      </c>
      <c r="R81" s="22">
        <f t="shared" si="10"/>
        <v>0.72900000000000009</v>
      </c>
      <c r="S81" s="23">
        <f t="shared" si="11"/>
        <v>0.72900000000000009</v>
      </c>
      <c r="T81" s="49"/>
      <c r="U81" s="52">
        <v>19</v>
      </c>
      <c r="V81" s="52">
        <f t="shared" si="16"/>
        <v>0</v>
      </c>
      <c r="W81" s="52">
        <f t="shared" si="17"/>
        <v>5.1300000000000005E-2</v>
      </c>
      <c r="X81" s="43"/>
      <c r="Y81" s="43"/>
    </row>
    <row r="82" spans="1:25" x14ac:dyDescent="0.25">
      <c r="A82" s="24" t="s">
        <v>85</v>
      </c>
      <c r="B82" s="16" t="s">
        <v>53</v>
      </c>
      <c r="C82" s="28"/>
      <c r="D82" s="26"/>
      <c r="E82" s="26"/>
      <c r="F82" s="27"/>
      <c r="G82" s="25"/>
      <c r="H82" s="71"/>
      <c r="I82" s="26"/>
      <c r="J82" s="71">
        <v>0.1104</v>
      </c>
      <c r="K82" s="26"/>
      <c r="L82" s="27"/>
      <c r="M82" s="20">
        <f t="shared" si="7"/>
        <v>0</v>
      </c>
      <c r="N82" s="21">
        <v>200</v>
      </c>
      <c r="O82" s="22">
        <f t="shared" si="8"/>
        <v>0</v>
      </c>
      <c r="P82" s="20">
        <f t="shared" si="9"/>
        <v>0.1104</v>
      </c>
      <c r="Q82" s="21">
        <v>270</v>
      </c>
      <c r="R82" s="22">
        <f t="shared" si="10"/>
        <v>29.808</v>
      </c>
      <c r="S82" s="23">
        <f t="shared" si="11"/>
        <v>29.808</v>
      </c>
      <c r="T82" s="49"/>
      <c r="U82" s="52">
        <v>275.17</v>
      </c>
      <c r="V82" s="52">
        <f t="shared" si="16"/>
        <v>0</v>
      </c>
      <c r="W82" s="52">
        <f t="shared" si="17"/>
        <v>30.378768000000001</v>
      </c>
      <c r="X82" s="43"/>
      <c r="Y82" s="43"/>
    </row>
    <row r="83" spans="1:25" x14ac:dyDescent="0.25">
      <c r="A83" s="24" t="s">
        <v>107</v>
      </c>
      <c r="B83" s="16" t="s">
        <v>53</v>
      </c>
      <c r="C83" s="28"/>
      <c r="D83" s="26"/>
      <c r="E83" s="26"/>
      <c r="F83" s="27"/>
      <c r="G83" s="25"/>
      <c r="H83" s="71">
        <v>1E-3</v>
      </c>
      <c r="I83" s="26"/>
      <c r="J83" s="71"/>
      <c r="K83" s="26"/>
      <c r="L83" s="27"/>
      <c r="M83" s="20">
        <f t="shared" si="7"/>
        <v>0</v>
      </c>
      <c r="N83" s="21">
        <v>200</v>
      </c>
      <c r="O83" s="22">
        <f t="shared" si="8"/>
        <v>0</v>
      </c>
      <c r="P83" s="20">
        <f t="shared" si="9"/>
        <v>1E-3</v>
      </c>
      <c r="Q83" s="21">
        <v>270</v>
      </c>
      <c r="R83" s="22">
        <f t="shared" si="10"/>
        <v>0.27</v>
      </c>
      <c r="S83" s="23">
        <f t="shared" si="11"/>
        <v>0.27</v>
      </c>
      <c r="T83" s="49"/>
      <c r="U83" s="52">
        <v>435</v>
      </c>
      <c r="V83" s="52">
        <f t="shared" si="16"/>
        <v>0</v>
      </c>
      <c r="W83" s="52">
        <f t="shared" si="17"/>
        <v>0.435</v>
      </c>
      <c r="X83" s="43"/>
      <c r="Y83" s="43"/>
    </row>
    <row r="84" spans="1:25" x14ac:dyDescent="0.25">
      <c r="A84" s="24" t="s">
        <v>112</v>
      </c>
      <c r="B84" s="16" t="s">
        <v>53</v>
      </c>
      <c r="C84" s="25"/>
      <c r="D84" s="26"/>
      <c r="E84" s="26"/>
      <c r="F84" s="27"/>
      <c r="G84" s="25"/>
      <c r="H84" s="71">
        <v>4.0099999999999997E-2</v>
      </c>
      <c r="I84" s="26"/>
      <c r="J84" s="71"/>
      <c r="K84" s="26"/>
      <c r="L84" s="27"/>
      <c r="M84" s="20">
        <f t="shared" si="7"/>
        <v>0</v>
      </c>
      <c r="N84" s="21">
        <v>200</v>
      </c>
      <c r="O84" s="22">
        <f t="shared" si="8"/>
        <v>0</v>
      </c>
      <c r="P84" s="20">
        <f t="shared" si="9"/>
        <v>4.0099999999999997E-2</v>
      </c>
      <c r="Q84" s="21">
        <v>270</v>
      </c>
      <c r="R84" s="22">
        <f t="shared" si="10"/>
        <v>10.827</v>
      </c>
      <c r="S84" s="23">
        <f t="shared" si="11"/>
        <v>10.827</v>
      </c>
      <c r="T84" s="49"/>
      <c r="U84" s="52">
        <v>486</v>
      </c>
      <c r="V84" s="52">
        <f t="shared" si="16"/>
        <v>0</v>
      </c>
      <c r="W84" s="52">
        <f t="shared" si="17"/>
        <v>19.488599999999998</v>
      </c>
      <c r="X84" s="43"/>
      <c r="Y84" s="43"/>
    </row>
    <row r="85" spans="1:25" x14ac:dyDescent="0.25">
      <c r="A85" s="24" t="s">
        <v>108</v>
      </c>
      <c r="B85" s="16" t="s">
        <v>53</v>
      </c>
      <c r="C85" s="25"/>
      <c r="D85" s="26"/>
      <c r="E85" s="26"/>
      <c r="F85" s="27"/>
      <c r="G85" s="25"/>
      <c r="H85" s="71"/>
      <c r="I85" s="26"/>
      <c r="J85" s="71"/>
      <c r="K85" s="26">
        <v>0.2</v>
      </c>
      <c r="L85" s="27"/>
      <c r="M85" s="20">
        <f t="shared" si="7"/>
        <v>0</v>
      </c>
      <c r="N85" s="21">
        <v>200</v>
      </c>
      <c r="O85" s="22">
        <f t="shared" si="8"/>
        <v>0</v>
      </c>
      <c r="P85" s="20">
        <f t="shared" si="9"/>
        <v>0.2</v>
      </c>
      <c r="Q85" s="21">
        <v>270</v>
      </c>
      <c r="R85" s="22">
        <f t="shared" si="10"/>
        <v>54</v>
      </c>
      <c r="S85" s="23">
        <f t="shared" si="11"/>
        <v>54</v>
      </c>
      <c r="T85" s="49"/>
      <c r="U85" s="52">
        <v>52</v>
      </c>
      <c r="V85" s="52">
        <f t="shared" si="16"/>
        <v>0</v>
      </c>
      <c r="W85" s="52">
        <f t="shared" si="17"/>
        <v>10.4</v>
      </c>
      <c r="X85" s="43"/>
      <c r="Y85" s="43"/>
    </row>
    <row r="86" spans="1:25" ht="15.75" thickBot="1" x14ac:dyDescent="0.3">
      <c r="A86" s="32" t="s">
        <v>95</v>
      </c>
      <c r="B86" s="45" t="s">
        <v>53</v>
      </c>
      <c r="C86" s="33"/>
      <c r="D86" s="34"/>
      <c r="E86" s="34"/>
      <c r="F86" s="35"/>
      <c r="G86" s="33"/>
      <c r="H86" s="84"/>
      <c r="I86" s="34"/>
      <c r="J86" s="84"/>
      <c r="K86" s="34"/>
      <c r="L86" s="35">
        <v>0.05</v>
      </c>
      <c r="M86" s="39">
        <f t="shared" si="7"/>
        <v>0</v>
      </c>
      <c r="N86" s="21">
        <v>200</v>
      </c>
      <c r="O86" s="41">
        <f t="shared" si="8"/>
        <v>0</v>
      </c>
      <c r="P86" s="39">
        <f t="shared" si="9"/>
        <v>0.05</v>
      </c>
      <c r="Q86" s="21">
        <v>270</v>
      </c>
      <c r="R86" s="41">
        <f t="shared" si="10"/>
        <v>13.5</v>
      </c>
      <c r="S86" s="42">
        <f t="shared" si="11"/>
        <v>13.5</v>
      </c>
      <c r="T86" s="50"/>
      <c r="U86" s="80">
        <v>48.7</v>
      </c>
      <c r="V86" s="80">
        <f t="shared" si="16"/>
        <v>0</v>
      </c>
      <c r="W86" s="80">
        <f t="shared" si="17"/>
        <v>2.4350000000000005</v>
      </c>
      <c r="X86" s="43"/>
      <c r="Y86" s="43"/>
    </row>
    <row r="87" spans="1:25" x14ac:dyDescent="0.25">
      <c r="A87" s="4"/>
      <c r="B87" s="4"/>
      <c r="C87" s="4"/>
      <c r="D87" s="4"/>
      <c r="E87" s="161"/>
      <c r="F87" s="161"/>
      <c r="G87" s="161"/>
      <c r="H87" s="161"/>
      <c r="I87" s="4"/>
      <c r="J87" s="4"/>
      <c r="K87" s="4"/>
      <c r="L87" s="4"/>
      <c r="M87" s="4"/>
      <c r="N87" s="4"/>
      <c r="O87" s="4"/>
      <c r="P87" s="4"/>
      <c r="Q87" s="4"/>
      <c r="R87" s="4"/>
      <c r="S87" s="36"/>
      <c r="T87" s="4"/>
      <c r="V87" s="83">
        <f>SUM(V56:V86)</f>
        <v>68.80304000000001</v>
      </c>
      <c r="W87" s="83">
        <f>SUM(W56:W86)</f>
        <v>102.08026000000001</v>
      </c>
    </row>
    <row r="88" spans="1:25" x14ac:dyDescent="0.25">
      <c r="A88" s="4" t="s">
        <v>54</v>
      </c>
      <c r="B88" s="4"/>
      <c r="C88" s="4"/>
      <c r="D88" s="4"/>
      <c r="E88" s="117" t="s">
        <v>55</v>
      </c>
      <c r="F88" s="117"/>
      <c r="G88" s="117"/>
      <c r="H88" s="117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V88" s="51"/>
      <c r="W88" s="53">
        <f>V87+W87</f>
        <v>170.88330000000002</v>
      </c>
    </row>
  </sheetData>
  <mergeCells count="52">
    <mergeCell ref="E87:H87"/>
    <mergeCell ref="E88:H88"/>
    <mergeCell ref="M52:O53"/>
    <mergeCell ref="P52:R53"/>
    <mergeCell ref="S52:S54"/>
    <mergeCell ref="J53:J54"/>
    <mergeCell ref="K53:K54"/>
    <mergeCell ref="L53:L54"/>
    <mergeCell ref="E53:E54"/>
    <mergeCell ref="F53:F54"/>
    <mergeCell ref="G53:G54"/>
    <mergeCell ref="H53:H54"/>
    <mergeCell ref="I53:I54"/>
    <mergeCell ref="T52:T54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K5:K6"/>
    <mergeCell ref="L5:L6"/>
    <mergeCell ref="M51:P51"/>
    <mergeCell ref="E39:H39"/>
    <mergeCell ref="C1:L1"/>
    <mergeCell ref="M1:P1"/>
    <mergeCell ref="C2:K2"/>
    <mergeCell ref="M2:P2"/>
    <mergeCell ref="C3:J3"/>
    <mergeCell ref="M3:P3"/>
    <mergeCell ref="A52:A54"/>
    <mergeCell ref="B52:B54"/>
    <mergeCell ref="C52:F52"/>
    <mergeCell ref="G52:L52"/>
    <mergeCell ref="C53:C54"/>
    <mergeCell ref="D53:D54"/>
    <mergeCell ref="M4:O5"/>
    <mergeCell ref="C51:J51"/>
    <mergeCell ref="A4:A6"/>
    <mergeCell ref="B4:B6"/>
    <mergeCell ref="C4:F4"/>
    <mergeCell ref="G4:L4"/>
    <mergeCell ref="E40:H40"/>
    <mergeCell ref="M50:P50"/>
    <mergeCell ref="C49:L49"/>
    <mergeCell ref="M49:P49"/>
    <mergeCell ref="C50:K50"/>
  </mergeCells>
  <pageMargins left="0.7" right="0.7" top="0.75" bottom="0.75" header="0.3" footer="0.3"/>
  <pageSetup paperSize="9" scale="6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Y84"/>
  <sheetViews>
    <sheetView topLeftCell="A46" zoomScale="120" zoomScaleNormal="120" workbookViewId="0">
      <selection activeCell="A66" sqref="A66"/>
    </sheetView>
  </sheetViews>
  <sheetFormatPr defaultRowHeight="15" x14ac:dyDescent="0.25"/>
  <cols>
    <col min="1" max="1" width="20" customWidth="1"/>
    <col min="2" max="2" width="3.42578125" customWidth="1"/>
    <col min="11" max="11" width="9.140625" customWidth="1"/>
  </cols>
  <sheetData>
    <row r="1" spans="1:25" x14ac:dyDescent="0.25">
      <c r="A1" s="79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213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22</v>
      </c>
      <c r="D5" s="124" t="s">
        <v>215</v>
      </c>
      <c r="E5" s="124" t="s">
        <v>9</v>
      </c>
      <c r="F5" s="126" t="s">
        <v>65</v>
      </c>
      <c r="G5" s="134" t="s">
        <v>31</v>
      </c>
      <c r="H5" s="124" t="s">
        <v>142</v>
      </c>
      <c r="I5" s="124" t="s">
        <v>23</v>
      </c>
      <c r="J5" s="124" t="s">
        <v>66</v>
      </c>
      <c r="K5" s="124" t="s">
        <v>169</v>
      </c>
      <c r="L5" s="126" t="s">
        <v>63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5"/>
      <c r="F6" s="127"/>
      <c r="G6" s="135"/>
      <c r="H6" s="125"/>
      <c r="I6" s="125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58</v>
      </c>
      <c r="D7" s="10" t="s">
        <v>212</v>
      </c>
      <c r="E7" s="10" t="s">
        <v>49</v>
      </c>
      <c r="F7" s="37" t="s">
        <v>217</v>
      </c>
      <c r="G7" s="38" t="s">
        <v>52</v>
      </c>
      <c r="H7" s="10" t="s">
        <v>50</v>
      </c>
      <c r="I7" s="10" t="s">
        <v>163</v>
      </c>
      <c r="J7" s="10" t="s">
        <v>52</v>
      </c>
      <c r="K7" s="10" t="s">
        <v>49</v>
      </c>
      <c r="L7" s="37" t="s">
        <v>218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86</v>
      </c>
      <c r="B8" s="16" t="s">
        <v>53</v>
      </c>
      <c r="C8" s="17">
        <v>8.5999999999999993E-2</v>
      </c>
      <c r="D8" s="18"/>
      <c r="E8" s="18"/>
      <c r="F8" s="19"/>
      <c r="G8" s="17"/>
      <c r="H8" s="18">
        <v>0.15</v>
      </c>
      <c r="I8" s="18"/>
      <c r="J8" s="18"/>
      <c r="K8" s="18"/>
      <c r="L8" s="19"/>
      <c r="M8" s="20">
        <f>C8+D8+E8+F8</f>
        <v>8.5999999999999993E-2</v>
      </c>
      <c r="N8" s="21">
        <v>140</v>
      </c>
      <c r="O8" s="22">
        <f>M8*N8</f>
        <v>12.04</v>
      </c>
      <c r="P8" s="20">
        <f>G8+H8+I8+J8+K8+L8</f>
        <v>0.15</v>
      </c>
      <c r="Q8" s="21">
        <v>240</v>
      </c>
      <c r="R8" s="22">
        <f>P8*Q8</f>
        <v>36</v>
      </c>
      <c r="S8" s="23">
        <f>O8+R8</f>
        <v>48.04</v>
      </c>
      <c r="T8" s="48"/>
      <c r="U8" s="52">
        <v>39</v>
      </c>
      <c r="V8" s="52">
        <f>M8*U8</f>
        <v>3.3539999999999996</v>
      </c>
      <c r="W8" s="52">
        <f>P8*U8</f>
        <v>5.85</v>
      </c>
      <c r="X8" s="43"/>
      <c r="Y8" s="43"/>
    </row>
    <row r="9" spans="1:25" x14ac:dyDescent="0.25">
      <c r="A9" s="24" t="s">
        <v>82</v>
      </c>
      <c r="B9" s="16" t="s">
        <v>53</v>
      </c>
      <c r="C9" s="25">
        <v>0.04</v>
      </c>
      <c r="D9" s="26"/>
      <c r="E9" s="26"/>
      <c r="F9" s="27"/>
      <c r="G9" s="25"/>
      <c r="H9" s="26">
        <v>1.2500000000000001E-2</v>
      </c>
      <c r="I9" s="26"/>
      <c r="J9" s="26"/>
      <c r="K9" s="26"/>
      <c r="L9" s="27"/>
      <c r="M9" s="20">
        <f t="shared" ref="M9:M36" si="0">C9+D9+E9+F9</f>
        <v>0.04</v>
      </c>
      <c r="N9" s="21">
        <v>140</v>
      </c>
      <c r="O9" s="22">
        <f t="shared" ref="O9:O36" si="1">M9*N9</f>
        <v>5.6000000000000005</v>
      </c>
      <c r="P9" s="20">
        <f t="shared" ref="P9:P36" si="2">G9+H9+I9+J9+K9+L9</f>
        <v>1.2500000000000001E-2</v>
      </c>
      <c r="Q9" s="21">
        <v>240</v>
      </c>
      <c r="R9" s="22">
        <f t="shared" ref="R9:R36" si="3">P9*Q9</f>
        <v>3</v>
      </c>
      <c r="S9" s="23">
        <f t="shared" ref="S9:S36" si="4">O9+R9</f>
        <v>8.6000000000000014</v>
      </c>
      <c r="T9" s="49"/>
      <c r="U9" s="52">
        <v>37</v>
      </c>
      <c r="V9" s="52">
        <f t="shared" ref="V9:V33" si="5">M9*U9</f>
        <v>1.48</v>
      </c>
      <c r="W9" s="52">
        <f t="shared" ref="W9:W33" si="6">P9*U9</f>
        <v>0.46250000000000002</v>
      </c>
      <c r="X9" s="43"/>
      <c r="Y9" s="43"/>
    </row>
    <row r="10" spans="1:25" x14ac:dyDescent="0.25">
      <c r="A10" s="24" t="s">
        <v>81</v>
      </c>
      <c r="B10" s="16" t="s">
        <v>53</v>
      </c>
      <c r="C10" s="25">
        <v>0.05</v>
      </c>
      <c r="D10" s="26"/>
      <c r="E10" s="26"/>
      <c r="F10" s="27"/>
      <c r="G10" s="25"/>
      <c r="H10" s="26"/>
      <c r="I10" s="26"/>
      <c r="J10" s="26"/>
      <c r="K10" s="26"/>
      <c r="L10" s="27"/>
      <c r="M10" s="20">
        <f t="shared" si="0"/>
        <v>0.05</v>
      </c>
      <c r="N10" s="21">
        <v>140</v>
      </c>
      <c r="O10" s="22">
        <f t="shared" si="1"/>
        <v>7</v>
      </c>
      <c r="P10" s="20">
        <f t="shared" si="2"/>
        <v>0</v>
      </c>
      <c r="Q10" s="21">
        <v>240</v>
      </c>
      <c r="R10" s="22">
        <f t="shared" si="3"/>
        <v>0</v>
      </c>
      <c r="S10" s="23">
        <f t="shared" si="4"/>
        <v>7</v>
      </c>
      <c r="T10" s="49"/>
      <c r="U10" s="52">
        <v>40</v>
      </c>
      <c r="V10" s="52">
        <f t="shared" si="5"/>
        <v>2</v>
      </c>
      <c r="W10" s="52">
        <f t="shared" si="6"/>
        <v>0</v>
      </c>
      <c r="X10" s="43"/>
      <c r="Y10" s="43"/>
    </row>
    <row r="11" spans="1:25" x14ac:dyDescent="0.25">
      <c r="A11" s="24" t="s">
        <v>214</v>
      </c>
      <c r="B11" s="16" t="s">
        <v>53</v>
      </c>
      <c r="C11" s="25">
        <v>4.2000000000000003E-2</v>
      </c>
      <c r="D11" s="26"/>
      <c r="E11" s="26"/>
      <c r="F11" s="27"/>
      <c r="G11" s="25"/>
      <c r="H11" s="26"/>
      <c r="I11" s="26"/>
      <c r="J11" s="26"/>
      <c r="K11" s="26"/>
      <c r="L11" s="27"/>
      <c r="M11" s="20"/>
      <c r="N11" s="21"/>
      <c r="O11" s="22"/>
      <c r="P11" s="20"/>
      <c r="Q11" s="21">
        <v>240</v>
      </c>
      <c r="R11" s="22"/>
      <c r="S11" s="23"/>
      <c r="T11" s="49"/>
      <c r="U11" s="52"/>
      <c r="V11" s="52"/>
      <c r="W11" s="52"/>
      <c r="X11" s="43"/>
      <c r="Y11" s="43"/>
    </row>
    <row r="12" spans="1:25" x14ac:dyDescent="0.25">
      <c r="A12" s="24" t="s">
        <v>105</v>
      </c>
      <c r="B12" s="16" t="s">
        <v>53</v>
      </c>
      <c r="C12" s="25">
        <v>1.7000000000000001E-2</v>
      </c>
      <c r="D12" s="26"/>
      <c r="E12" s="26"/>
      <c r="F12" s="27"/>
      <c r="G12" s="25"/>
      <c r="H12" s="26">
        <v>1.2E-2</v>
      </c>
      <c r="I12" s="26"/>
      <c r="J12" s="26"/>
      <c r="K12" s="26"/>
      <c r="L12" s="27"/>
      <c r="M12" s="20">
        <f t="shared" si="0"/>
        <v>1.7000000000000001E-2</v>
      </c>
      <c r="N12" s="21">
        <v>140</v>
      </c>
      <c r="O12" s="22">
        <f t="shared" si="1"/>
        <v>2.3800000000000003</v>
      </c>
      <c r="P12" s="20">
        <f t="shared" si="2"/>
        <v>1.2E-2</v>
      </c>
      <c r="Q12" s="21">
        <v>240</v>
      </c>
      <c r="R12" s="22">
        <f t="shared" si="3"/>
        <v>2.88</v>
      </c>
      <c r="S12" s="23">
        <f t="shared" si="4"/>
        <v>5.26</v>
      </c>
      <c r="T12" s="49"/>
      <c r="U12" s="52">
        <v>37</v>
      </c>
      <c r="V12" s="52">
        <f t="shared" si="5"/>
        <v>0.629</v>
      </c>
      <c r="W12" s="52">
        <f t="shared" si="6"/>
        <v>0.44400000000000001</v>
      </c>
      <c r="X12" s="43"/>
      <c r="Y12" s="43"/>
    </row>
    <row r="13" spans="1:25" x14ac:dyDescent="0.25">
      <c r="A13" s="24" t="s">
        <v>83</v>
      </c>
      <c r="B13" s="16" t="s">
        <v>53</v>
      </c>
      <c r="C13" s="25">
        <v>8.0000000000000002E-3</v>
      </c>
      <c r="D13" s="26"/>
      <c r="E13" s="26"/>
      <c r="F13" s="27"/>
      <c r="G13" s="25">
        <v>6.0000000000000001E-3</v>
      </c>
      <c r="H13" s="26">
        <v>2.5000000000000001E-3</v>
      </c>
      <c r="I13" s="26"/>
      <c r="J13" s="26"/>
      <c r="K13" s="26"/>
      <c r="L13" s="27"/>
      <c r="M13" s="20">
        <f t="shared" si="0"/>
        <v>8.0000000000000002E-3</v>
      </c>
      <c r="N13" s="21">
        <v>140</v>
      </c>
      <c r="O13" s="22">
        <f t="shared" si="1"/>
        <v>1.1200000000000001</v>
      </c>
      <c r="P13" s="20">
        <f t="shared" si="2"/>
        <v>8.5000000000000006E-3</v>
      </c>
      <c r="Q13" s="21">
        <v>240</v>
      </c>
      <c r="R13" s="22">
        <f t="shared" si="3"/>
        <v>2.04</v>
      </c>
      <c r="S13" s="23">
        <f t="shared" si="4"/>
        <v>3.16</v>
      </c>
      <c r="T13" s="49"/>
      <c r="U13" s="52">
        <v>158</v>
      </c>
      <c r="V13" s="52">
        <f t="shared" si="5"/>
        <v>1.264</v>
      </c>
      <c r="W13" s="52">
        <f t="shared" si="6"/>
        <v>1.3430000000000002</v>
      </c>
      <c r="X13" s="43"/>
      <c r="Y13" s="43"/>
    </row>
    <row r="14" spans="1:25" x14ac:dyDescent="0.25">
      <c r="A14" s="24" t="s">
        <v>91</v>
      </c>
      <c r="B14" s="16" t="s">
        <v>53</v>
      </c>
      <c r="C14" s="25">
        <v>1.5E-3</v>
      </c>
      <c r="D14" s="26"/>
      <c r="E14" s="26"/>
      <c r="F14" s="27"/>
      <c r="G14" s="25"/>
      <c r="H14" s="26"/>
      <c r="I14" s="26"/>
      <c r="J14" s="26"/>
      <c r="K14" s="26"/>
      <c r="L14" s="27"/>
      <c r="M14" s="20">
        <f t="shared" si="0"/>
        <v>1.5E-3</v>
      </c>
      <c r="N14" s="21">
        <v>140</v>
      </c>
      <c r="O14" s="22">
        <f t="shared" si="1"/>
        <v>0.21</v>
      </c>
      <c r="P14" s="20">
        <f t="shared" si="2"/>
        <v>0</v>
      </c>
      <c r="Q14" s="21">
        <v>240</v>
      </c>
      <c r="R14" s="22">
        <f t="shared" si="3"/>
        <v>0</v>
      </c>
      <c r="S14" s="23">
        <f t="shared" si="4"/>
        <v>0.21</v>
      </c>
      <c r="T14" s="49"/>
      <c r="U14" s="52">
        <v>44</v>
      </c>
      <c r="V14" s="52">
        <f t="shared" si="5"/>
        <v>6.6000000000000003E-2</v>
      </c>
      <c r="W14" s="52">
        <f t="shared" si="6"/>
        <v>0</v>
      </c>
      <c r="X14" s="43"/>
      <c r="Y14" s="43"/>
    </row>
    <row r="15" spans="1:25" x14ac:dyDescent="0.25">
      <c r="A15" s="24" t="s">
        <v>76</v>
      </c>
      <c r="B15" s="16" t="s">
        <v>53</v>
      </c>
      <c r="C15" s="25">
        <v>1.5E-3</v>
      </c>
      <c r="D15" s="26"/>
      <c r="E15" s="26"/>
      <c r="F15" s="27"/>
      <c r="G15" s="25"/>
      <c r="H15" s="26"/>
      <c r="I15" s="26">
        <v>8.5000000000000006E-3</v>
      </c>
      <c r="J15" s="26">
        <v>8.6E-3</v>
      </c>
      <c r="K15" s="26"/>
      <c r="L15" s="27"/>
      <c r="M15" s="20">
        <f t="shared" si="0"/>
        <v>1.5E-3</v>
      </c>
      <c r="N15" s="21">
        <v>140</v>
      </c>
      <c r="O15" s="22">
        <f t="shared" si="1"/>
        <v>0.21</v>
      </c>
      <c r="P15" s="20">
        <f t="shared" si="2"/>
        <v>1.7100000000000001E-2</v>
      </c>
      <c r="Q15" s="21">
        <v>240</v>
      </c>
      <c r="R15" s="22">
        <f t="shared" si="3"/>
        <v>4.1040000000000001</v>
      </c>
      <c r="S15" s="23">
        <f t="shared" si="4"/>
        <v>4.3140000000000001</v>
      </c>
      <c r="T15" s="49"/>
      <c r="U15" s="52">
        <v>622.52</v>
      </c>
      <c r="V15" s="52">
        <f t="shared" si="5"/>
        <v>0.93377999999999994</v>
      </c>
      <c r="W15" s="52">
        <f t="shared" si="6"/>
        <v>10.645092</v>
      </c>
      <c r="X15" s="43"/>
      <c r="Y15" s="43"/>
    </row>
    <row r="16" spans="1:25" x14ac:dyDescent="0.25">
      <c r="A16" s="24" t="s">
        <v>92</v>
      </c>
      <c r="B16" s="16" t="s">
        <v>53</v>
      </c>
      <c r="C16" s="25">
        <v>0.03</v>
      </c>
      <c r="D16" s="29"/>
      <c r="E16" s="26"/>
      <c r="F16" s="27"/>
      <c r="G16" s="25"/>
      <c r="H16" s="26"/>
      <c r="I16" s="26"/>
      <c r="J16" s="26"/>
      <c r="K16" s="26"/>
      <c r="L16" s="27"/>
      <c r="M16" s="20">
        <f t="shared" si="0"/>
        <v>0.03</v>
      </c>
      <c r="N16" s="21">
        <v>140</v>
      </c>
      <c r="O16" s="22">
        <f t="shared" si="1"/>
        <v>4.2</v>
      </c>
      <c r="P16" s="20">
        <f t="shared" si="2"/>
        <v>0</v>
      </c>
      <c r="Q16" s="21">
        <v>240</v>
      </c>
      <c r="R16" s="22">
        <f t="shared" si="3"/>
        <v>0</v>
      </c>
      <c r="S16" s="23">
        <f t="shared" si="4"/>
        <v>4.2</v>
      </c>
      <c r="T16" s="49"/>
      <c r="U16" s="52">
        <v>220</v>
      </c>
      <c r="V16" s="52">
        <f t="shared" si="5"/>
        <v>6.6</v>
      </c>
      <c r="W16" s="52">
        <f t="shared" si="6"/>
        <v>0</v>
      </c>
      <c r="X16" s="43"/>
      <c r="Y16" s="43"/>
    </row>
    <row r="17" spans="1:25" x14ac:dyDescent="0.25">
      <c r="A17" s="24" t="s">
        <v>84</v>
      </c>
      <c r="B17" s="16" t="s">
        <v>53</v>
      </c>
      <c r="C17" s="25">
        <v>1E-3</v>
      </c>
      <c r="D17" s="26"/>
      <c r="E17" s="26"/>
      <c r="F17" s="27"/>
      <c r="G17" s="25">
        <v>2.0000000000000001E-4</v>
      </c>
      <c r="H17" s="26">
        <v>1E-3</v>
      </c>
      <c r="I17" s="26">
        <v>1E-3</v>
      </c>
      <c r="J17" s="26">
        <v>8.0000000000000004E-4</v>
      </c>
      <c r="K17" s="26"/>
      <c r="L17" s="27"/>
      <c r="M17" s="20">
        <f t="shared" si="0"/>
        <v>1E-3</v>
      </c>
      <c r="N17" s="21">
        <v>140</v>
      </c>
      <c r="O17" s="22">
        <f t="shared" si="1"/>
        <v>0.14000000000000001</v>
      </c>
      <c r="P17" s="20">
        <f t="shared" si="2"/>
        <v>3.0000000000000001E-3</v>
      </c>
      <c r="Q17" s="21">
        <v>240</v>
      </c>
      <c r="R17" s="22">
        <f t="shared" si="3"/>
        <v>0.72</v>
      </c>
      <c r="S17" s="23">
        <f t="shared" si="4"/>
        <v>0.86</v>
      </c>
      <c r="T17" s="49"/>
      <c r="U17" s="52">
        <v>19</v>
      </c>
      <c r="V17" s="52">
        <f t="shared" si="5"/>
        <v>1.9E-2</v>
      </c>
      <c r="W17" s="52">
        <f t="shared" si="6"/>
        <v>5.7000000000000002E-2</v>
      </c>
      <c r="X17" s="43"/>
      <c r="Y17" s="43"/>
    </row>
    <row r="18" spans="1:25" x14ac:dyDescent="0.25">
      <c r="A18" s="24" t="s">
        <v>216</v>
      </c>
      <c r="B18" s="16" t="s">
        <v>53</v>
      </c>
      <c r="C18" s="28"/>
      <c r="D18" s="26">
        <v>8.6699999999999999E-2</v>
      </c>
      <c r="E18" s="26"/>
      <c r="F18" s="27"/>
      <c r="G18" s="25"/>
      <c r="H18" s="26"/>
      <c r="I18" s="26"/>
      <c r="J18" s="26"/>
      <c r="K18" s="26"/>
      <c r="L18" s="27"/>
      <c r="M18" s="20">
        <f t="shared" si="0"/>
        <v>8.6699999999999999E-2</v>
      </c>
      <c r="N18" s="21">
        <v>140</v>
      </c>
      <c r="O18" s="22">
        <f t="shared" si="1"/>
        <v>12.138</v>
      </c>
      <c r="P18" s="20">
        <f t="shared" si="2"/>
        <v>0</v>
      </c>
      <c r="Q18" s="21">
        <v>240</v>
      </c>
      <c r="R18" s="22">
        <f t="shared" si="3"/>
        <v>0</v>
      </c>
      <c r="S18" s="23">
        <f t="shared" si="4"/>
        <v>12.138</v>
      </c>
      <c r="T18" s="49"/>
      <c r="U18" s="52">
        <v>107</v>
      </c>
      <c r="V18" s="52">
        <f t="shared" si="5"/>
        <v>9.2768999999999995</v>
      </c>
      <c r="W18" s="52">
        <f t="shared" si="6"/>
        <v>0</v>
      </c>
      <c r="X18" s="43"/>
      <c r="Y18" s="43"/>
    </row>
    <row r="19" spans="1:25" x14ac:dyDescent="0.25">
      <c r="A19" s="24" t="s">
        <v>100</v>
      </c>
      <c r="B19" s="16" t="s">
        <v>53</v>
      </c>
      <c r="C19" s="28"/>
      <c r="D19" s="26"/>
      <c r="E19" s="26">
        <v>2E-3</v>
      </c>
      <c r="F19" s="27"/>
      <c r="G19" s="25"/>
      <c r="H19" s="26"/>
      <c r="I19" s="26"/>
      <c r="J19" s="26"/>
      <c r="K19" s="26"/>
      <c r="L19" s="27"/>
      <c r="M19" s="20">
        <f t="shared" si="0"/>
        <v>2E-3</v>
      </c>
      <c r="N19" s="21">
        <v>140</v>
      </c>
      <c r="O19" s="22">
        <f t="shared" si="1"/>
        <v>0.28000000000000003</v>
      </c>
      <c r="P19" s="20">
        <f t="shared" si="2"/>
        <v>0</v>
      </c>
      <c r="Q19" s="21">
        <v>240</v>
      </c>
      <c r="R19" s="22">
        <f t="shared" si="3"/>
        <v>0</v>
      </c>
      <c r="S19" s="23">
        <f t="shared" si="4"/>
        <v>0.28000000000000003</v>
      </c>
      <c r="T19" s="49"/>
      <c r="U19" s="52">
        <v>348</v>
      </c>
      <c r="V19" s="52">
        <f t="shared" si="5"/>
        <v>0.69600000000000006</v>
      </c>
      <c r="W19" s="52">
        <f t="shared" si="6"/>
        <v>0</v>
      </c>
      <c r="X19" s="43"/>
      <c r="Y19" s="43"/>
    </row>
    <row r="20" spans="1:25" x14ac:dyDescent="0.25">
      <c r="A20" s="24" t="s">
        <v>74</v>
      </c>
      <c r="B20" s="16" t="s">
        <v>53</v>
      </c>
      <c r="C20" s="28"/>
      <c r="D20" s="26"/>
      <c r="E20" s="26">
        <v>0.1</v>
      </c>
      <c r="F20" s="27"/>
      <c r="G20" s="25"/>
      <c r="H20" s="26"/>
      <c r="I20" s="26"/>
      <c r="J20" s="26"/>
      <c r="K20" s="26"/>
      <c r="L20" s="27"/>
      <c r="M20" s="20">
        <f t="shared" si="0"/>
        <v>0.1</v>
      </c>
      <c r="N20" s="21">
        <v>140</v>
      </c>
      <c r="O20" s="22">
        <f t="shared" si="1"/>
        <v>14</v>
      </c>
      <c r="P20" s="20">
        <f t="shared" si="2"/>
        <v>0</v>
      </c>
      <c r="Q20" s="21">
        <v>240</v>
      </c>
      <c r="R20" s="22">
        <f t="shared" si="3"/>
        <v>0</v>
      </c>
      <c r="S20" s="23">
        <f t="shared" si="4"/>
        <v>14</v>
      </c>
      <c r="T20" s="49"/>
      <c r="U20" s="52">
        <v>70</v>
      </c>
      <c r="V20" s="52">
        <f t="shared" si="5"/>
        <v>7</v>
      </c>
      <c r="W20" s="52">
        <f t="shared" si="6"/>
        <v>0</v>
      </c>
      <c r="X20" s="43"/>
      <c r="Y20" s="43"/>
    </row>
    <row r="21" spans="1:25" x14ac:dyDescent="0.25">
      <c r="A21" s="24" t="s">
        <v>75</v>
      </c>
      <c r="B21" s="16" t="s">
        <v>53</v>
      </c>
      <c r="C21" s="28"/>
      <c r="D21" s="26"/>
      <c r="E21" s="26">
        <v>1.4999999999999999E-2</v>
      </c>
      <c r="F21" s="27"/>
      <c r="G21" s="25">
        <v>3.0000000000000001E-3</v>
      </c>
      <c r="H21" s="26"/>
      <c r="I21" s="26"/>
      <c r="J21" s="26"/>
      <c r="K21" s="26">
        <v>2.4E-2</v>
      </c>
      <c r="L21" s="27"/>
      <c r="M21" s="20">
        <f t="shared" si="0"/>
        <v>1.4999999999999999E-2</v>
      </c>
      <c r="N21" s="21">
        <v>140</v>
      </c>
      <c r="O21" s="22">
        <f t="shared" si="1"/>
        <v>2.1</v>
      </c>
      <c r="P21" s="20">
        <f t="shared" si="2"/>
        <v>2.7E-2</v>
      </c>
      <c r="Q21" s="21">
        <v>240</v>
      </c>
      <c r="R21" s="22">
        <f t="shared" si="3"/>
        <v>6.4799999999999995</v>
      </c>
      <c r="S21" s="23">
        <f t="shared" si="4"/>
        <v>8.58</v>
      </c>
      <c r="T21" s="49"/>
      <c r="U21" s="52">
        <v>85</v>
      </c>
      <c r="V21" s="52">
        <f t="shared" si="5"/>
        <v>1.2749999999999999</v>
      </c>
      <c r="W21" s="52">
        <f t="shared" si="6"/>
        <v>2.2949999999999999</v>
      </c>
      <c r="X21" s="43"/>
      <c r="Y21" s="43"/>
    </row>
    <row r="22" spans="1:25" x14ac:dyDescent="0.25">
      <c r="A22" s="24" t="s">
        <v>219</v>
      </c>
      <c r="B22" s="16" t="s">
        <v>53</v>
      </c>
      <c r="C22" s="28"/>
      <c r="D22" s="26"/>
      <c r="E22" s="26"/>
      <c r="F22" s="27"/>
      <c r="G22" s="25"/>
      <c r="H22" s="26"/>
      <c r="I22" s="26"/>
      <c r="J22" s="26"/>
      <c r="K22" s="26"/>
      <c r="L22" s="27">
        <v>9.5000000000000001E-2</v>
      </c>
      <c r="M22" s="20">
        <f t="shared" si="0"/>
        <v>0</v>
      </c>
      <c r="N22" s="21">
        <v>140</v>
      </c>
      <c r="O22" s="22">
        <f t="shared" si="1"/>
        <v>0</v>
      </c>
      <c r="P22" s="20">
        <f t="shared" si="2"/>
        <v>9.5000000000000001E-2</v>
      </c>
      <c r="Q22" s="21">
        <v>240</v>
      </c>
      <c r="R22" s="22">
        <f t="shared" si="3"/>
        <v>22.8</v>
      </c>
      <c r="S22" s="23">
        <f t="shared" si="4"/>
        <v>22.8</v>
      </c>
      <c r="T22" s="49"/>
      <c r="U22" s="52">
        <v>48.7</v>
      </c>
      <c r="V22" s="52">
        <f t="shared" si="5"/>
        <v>0</v>
      </c>
      <c r="W22" s="52">
        <f t="shared" si="6"/>
        <v>4.6265000000000001</v>
      </c>
      <c r="X22" s="43"/>
      <c r="Y22" s="43"/>
    </row>
    <row r="23" spans="1:25" x14ac:dyDescent="0.25">
      <c r="A23" s="24" t="s">
        <v>108</v>
      </c>
      <c r="B23" s="16" t="s">
        <v>53</v>
      </c>
      <c r="C23" s="28"/>
      <c r="D23" s="26"/>
      <c r="E23" s="26"/>
      <c r="F23" s="27">
        <v>0.2</v>
      </c>
      <c r="G23" s="25"/>
      <c r="H23" s="26"/>
      <c r="I23" s="26"/>
      <c r="J23" s="26"/>
      <c r="K23" s="26"/>
      <c r="L23" s="27"/>
      <c r="M23" s="20">
        <f t="shared" si="0"/>
        <v>0.2</v>
      </c>
      <c r="N23" s="21">
        <v>140</v>
      </c>
      <c r="O23" s="22">
        <f t="shared" si="1"/>
        <v>28</v>
      </c>
      <c r="P23" s="20">
        <f t="shared" si="2"/>
        <v>0</v>
      </c>
      <c r="Q23" s="21">
        <v>240</v>
      </c>
      <c r="R23" s="22">
        <f t="shared" si="3"/>
        <v>0</v>
      </c>
      <c r="S23" s="23">
        <f t="shared" si="4"/>
        <v>28</v>
      </c>
      <c r="T23" s="49"/>
      <c r="U23" s="52">
        <v>52</v>
      </c>
      <c r="V23" s="52">
        <f t="shared" si="5"/>
        <v>10.4</v>
      </c>
      <c r="W23" s="52">
        <f t="shared" si="6"/>
        <v>0</v>
      </c>
      <c r="X23" s="43"/>
      <c r="Y23" s="43"/>
    </row>
    <row r="24" spans="1:25" x14ac:dyDescent="0.25">
      <c r="A24" s="24" t="s">
        <v>106</v>
      </c>
      <c r="B24" s="16" t="s">
        <v>53</v>
      </c>
      <c r="C24" s="28"/>
      <c r="D24" s="26"/>
      <c r="E24" s="26"/>
      <c r="F24" s="27"/>
      <c r="G24" s="25">
        <v>8.5599999999999996E-2</v>
      </c>
      <c r="H24" s="26"/>
      <c r="I24" s="26"/>
      <c r="J24" s="26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8.5599999999999996E-2</v>
      </c>
      <c r="Q24" s="21">
        <v>240</v>
      </c>
      <c r="R24" s="22">
        <f t="shared" si="3"/>
        <v>20.544</v>
      </c>
      <c r="S24" s="23">
        <f t="shared" si="4"/>
        <v>20.544</v>
      </c>
      <c r="T24" s="49"/>
      <c r="U24" s="52">
        <v>37</v>
      </c>
      <c r="V24" s="52">
        <f t="shared" si="5"/>
        <v>0</v>
      </c>
      <c r="W24" s="52">
        <f t="shared" si="6"/>
        <v>3.1671999999999998</v>
      </c>
      <c r="X24" s="43"/>
      <c r="Y24" s="43"/>
    </row>
    <row r="25" spans="1:25" x14ac:dyDescent="0.25">
      <c r="A25" s="24" t="s">
        <v>101</v>
      </c>
      <c r="B25" s="16" t="s">
        <v>53</v>
      </c>
      <c r="C25" s="28"/>
      <c r="D25" s="26"/>
      <c r="E25" s="26"/>
      <c r="F25" s="27"/>
      <c r="G25" s="25">
        <v>3.5700000000000003E-2</v>
      </c>
      <c r="H25" s="26"/>
      <c r="I25" s="26"/>
      <c r="J25" s="26"/>
      <c r="K25" s="85">
        <v>4.5400000000000003E-2</v>
      </c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8.1100000000000005E-2</v>
      </c>
      <c r="Q25" s="21">
        <v>240</v>
      </c>
      <c r="R25" s="22">
        <f t="shared" si="3"/>
        <v>19.464000000000002</v>
      </c>
      <c r="S25" s="23">
        <f t="shared" si="4"/>
        <v>19.464000000000002</v>
      </c>
      <c r="T25" s="49"/>
      <c r="U25" s="52">
        <v>130</v>
      </c>
      <c r="V25" s="52">
        <f t="shared" si="5"/>
        <v>0</v>
      </c>
      <c r="W25" s="52">
        <f t="shared" si="6"/>
        <v>10.543000000000001</v>
      </c>
      <c r="X25" s="43"/>
      <c r="Y25" s="43"/>
    </row>
    <row r="26" spans="1:25" x14ac:dyDescent="0.25">
      <c r="A26" s="24" t="s">
        <v>107</v>
      </c>
      <c r="B26" s="16" t="s">
        <v>53</v>
      </c>
      <c r="C26" s="25">
        <v>1E-3</v>
      </c>
      <c r="D26" s="26"/>
      <c r="E26" s="26"/>
      <c r="F26" s="27"/>
      <c r="G26" s="25"/>
      <c r="H26" s="26"/>
      <c r="I26" s="26"/>
      <c r="J26" s="26"/>
      <c r="K26" s="26"/>
      <c r="L26" s="27"/>
      <c r="M26" s="20">
        <f t="shared" si="0"/>
        <v>1E-3</v>
      </c>
      <c r="N26" s="21">
        <v>140</v>
      </c>
      <c r="O26" s="22">
        <f t="shared" si="1"/>
        <v>0.14000000000000001</v>
      </c>
      <c r="P26" s="20">
        <f t="shared" si="2"/>
        <v>0</v>
      </c>
      <c r="Q26" s="21">
        <v>240</v>
      </c>
      <c r="R26" s="22">
        <f t="shared" si="3"/>
        <v>0</v>
      </c>
      <c r="S26" s="23">
        <f t="shared" si="4"/>
        <v>0.14000000000000001</v>
      </c>
      <c r="T26" s="49"/>
      <c r="U26" s="52">
        <v>435</v>
      </c>
      <c r="V26" s="52">
        <f t="shared" si="5"/>
        <v>0.435</v>
      </c>
      <c r="W26" s="52">
        <f t="shared" si="6"/>
        <v>0</v>
      </c>
      <c r="X26" s="43"/>
      <c r="Y26" s="43"/>
    </row>
    <row r="27" spans="1:25" x14ac:dyDescent="0.25">
      <c r="A27" s="24" t="s">
        <v>119</v>
      </c>
      <c r="B27" s="16" t="s">
        <v>53</v>
      </c>
      <c r="C27" s="28"/>
      <c r="D27" s="26"/>
      <c r="E27" s="26"/>
      <c r="F27" s="27"/>
      <c r="G27" s="25"/>
      <c r="H27" s="26">
        <v>3.7499999999999999E-2</v>
      </c>
      <c r="I27" s="26"/>
      <c r="J27" s="26"/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3.7499999999999999E-2</v>
      </c>
      <c r="Q27" s="21">
        <v>240</v>
      </c>
      <c r="R27" s="22">
        <f t="shared" si="3"/>
        <v>9</v>
      </c>
      <c r="S27" s="23">
        <f t="shared" si="4"/>
        <v>9</v>
      </c>
      <c r="T27" s="49"/>
      <c r="U27" s="52">
        <v>200</v>
      </c>
      <c r="V27" s="52">
        <f t="shared" si="5"/>
        <v>0</v>
      </c>
      <c r="W27" s="52">
        <f t="shared" si="6"/>
        <v>7.5</v>
      </c>
      <c r="X27" s="43"/>
      <c r="Y27" s="43"/>
    </row>
    <row r="28" spans="1:25" x14ac:dyDescent="0.25">
      <c r="A28" s="24" t="s">
        <v>73</v>
      </c>
      <c r="B28" s="16" t="s">
        <v>53</v>
      </c>
      <c r="C28" s="28"/>
      <c r="D28" s="26"/>
      <c r="E28" s="26"/>
      <c r="F28" s="27"/>
      <c r="G28" s="25"/>
      <c r="H28" s="26"/>
      <c r="I28" s="26">
        <v>6.8400000000000002E-2</v>
      </c>
      <c r="J28" s="26"/>
      <c r="K28" s="26"/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6.8400000000000002E-2</v>
      </c>
      <c r="Q28" s="21">
        <v>240</v>
      </c>
      <c r="R28" s="22">
        <f t="shared" si="3"/>
        <v>16.416</v>
      </c>
      <c r="S28" s="23">
        <f t="shared" si="4"/>
        <v>16.416</v>
      </c>
      <c r="T28" s="49"/>
      <c r="U28" s="52">
        <v>130</v>
      </c>
      <c r="V28" s="52">
        <f t="shared" si="5"/>
        <v>0</v>
      </c>
      <c r="W28" s="52">
        <f t="shared" si="6"/>
        <v>8.8919999999999995</v>
      </c>
      <c r="X28" s="43"/>
      <c r="Y28" s="43"/>
    </row>
    <row r="29" spans="1:25" x14ac:dyDescent="0.25">
      <c r="A29" s="24" t="s">
        <v>120</v>
      </c>
      <c r="B29" s="16" t="s">
        <v>53</v>
      </c>
      <c r="C29" s="28"/>
      <c r="D29" s="26"/>
      <c r="E29" s="26"/>
      <c r="F29" s="27"/>
      <c r="G29" s="25"/>
      <c r="H29" s="26"/>
      <c r="I29" s="26"/>
      <c r="J29" s="26">
        <v>8.3299999999999999E-2</v>
      </c>
      <c r="K29" s="26"/>
      <c r="L29" s="27"/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8.3299999999999999E-2</v>
      </c>
      <c r="Q29" s="21">
        <v>240</v>
      </c>
      <c r="R29" s="22">
        <f t="shared" si="3"/>
        <v>19.992000000000001</v>
      </c>
      <c r="S29" s="23">
        <f t="shared" si="4"/>
        <v>19.992000000000001</v>
      </c>
      <c r="T29" s="49"/>
      <c r="U29" s="52">
        <v>444</v>
      </c>
      <c r="V29" s="52">
        <f t="shared" si="5"/>
        <v>0</v>
      </c>
      <c r="W29" s="52">
        <f t="shared" si="6"/>
        <v>36.985199999999999</v>
      </c>
      <c r="X29" s="43"/>
      <c r="Y29" s="43"/>
    </row>
    <row r="30" spans="1:25" x14ac:dyDescent="0.25">
      <c r="A30" s="24" t="s">
        <v>90</v>
      </c>
      <c r="B30" s="16" t="s">
        <v>53</v>
      </c>
      <c r="C30" s="28"/>
      <c r="D30" s="26"/>
      <c r="E30" s="26"/>
      <c r="F30" s="27">
        <v>7.0000000000000007E-2</v>
      </c>
      <c r="G30" s="25"/>
      <c r="H30" s="26"/>
      <c r="I30" s="26"/>
      <c r="J30" s="26">
        <v>1.2E-2</v>
      </c>
      <c r="K30" s="26"/>
      <c r="L30" s="27">
        <v>0.05</v>
      </c>
      <c r="M30" s="20">
        <f t="shared" si="0"/>
        <v>7.0000000000000007E-2</v>
      </c>
      <c r="N30" s="21">
        <v>140</v>
      </c>
      <c r="O30" s="22">
        <f t="shared" si="1"/>
        <v>9.8000000000000007</v>
      </c>
      <c r="P30" s="20">
        <f t="shared" si="2"/>
        <v>6.2E-2</v>
      </c>
      <c r="Q30" s="21">
        <v>240</v>
      </c>
      <c r="R30" s="22">
        <f t="shared" si="3"/>
        <v>14.879999999999999</v>
      </c>
      <c r="S30" s="23">
        <f t="shared" si="4"/>
        <v>24.68</v>
      </c>
      <c r="T30" s="49"/>
      <c r="U30" s="52">
        <v>67.349999999999994</v>
      </c>
      <c r="V30" s="52">
        <f t="shared" si="5"/>
        <v>4.7145000000000001</v>
      </c>
      <c r="W30" s="52">
        <f t="shared" si="6"/>
        <v>4.1757</v>
      </c>
      <c r="X30" s="43"/>
      <c r="Y30" s="43"/>
    </row>
    <row r="31" spans="1:25" x14ac:dyDescent="0.25">
      <c r="A31" s="24" t="s">
        <v>96</v>
      </c>
      <c r="B31" s="16" t="s">
        <v>97</v>
      </c>
      <c r="C31" s="28"/>
      <c r="D31" s="26"/>
      <c r="E31" s="26"/>
      <c r="F31" s="27"/>
      <c r="G31" s="25"/>
      <c r="H31" s="26"/>
      <c r="I31" s="26"/>
      <c r="J31" s="26">
        <v>2.53E-2</v>
      </c>
      <c r="K31" s="26"/>
      <c r="L31" s="27"/>
      <c r="M31" s="20">
        <f t="shared" si="0"/>
        <v>0</v>
      </c>
      <c r="N31" s="21">
        <v>140</v>
      </c>
      <c r="O31" s="22">
        <f t="shared" si="1"/>
        <v>0</v>
      </c>
      <c r="P31" s="20">
        <f t="shared" si="2"/>
        <v>2.53E-2</v>
      </c>
      <c r="Q31" s="21">
        <v>240</v>
      </c>
      <c r="R31" s="22">
        <f t="shared" si="3"/>
        <v>6.0720000000000001</v>
      </c>
      <c r="S31" s="23">
        <f t="shared" si="4"/>
        <v>6.0720000000000001</v>
      </c>
      <c r="T31" s="49"/>
      <c r="U31" s="52">
        <v>182.5</v>
      </c>
      <c r="V31" s="52">
        <f t="shared" si="5"/>
        <v>0</v>
      </c>
      <c r="W31" s="52">
        <f t="shared" si="6"/>
        <v>4.6172500000000003</v>
      </c>
      <c r="X31" s="43"/>
      <c r="Y31" s="43"/>
    </row>
    <row r="32" spans="1:25" x14ac:dyDescent="0.25">
      <c r="A32" s="24" t="s">
        <v>129</v>
      </c>
      <c r="B32" s="16" t="s">
        <v>53</v>
      </c>
      <c r="C32" s="25">
        <v>1E-3</v>
      </c>
      <c r="D32" s="26"/>
      <c r="E32" s="26"/>
      <c r="F32" s="27"/>
      <c r="G32" s="25"/>
      <c r="H32" s="26"/>
      <c r="I32" s="26"/>
      <c r="J32" s="26"/>
      <c r="K32" s="26"/>
      <c r="L32" s="27"/>
      <c r="M32" s="20">
        <f t="shared" si="0"/>
        <v>1E-3</v>
      </c>
      <c r="N32" s="21">
        <v>140</v>
      </c>
      <c r="O32" s="22">
        <f t="shared" si="1"/>
        <v>0.14000000000000001</v>
      </c>
      <c r="P32" s="20">
        <f t="shared" si="2"/>
        <v>0</v>
      </c>
      <c r="Q32" s="21">
        <v>240</v>
      </c>
      <c r="R32" s="22">
        <f t="shared" si="3"/>
        <v>0</v>
      </c>
      <c r="S32" s="23">
        <f t="shared" si="4"/>
        <v>0.14000000000000001</v>
      </c>
      <c r="T32" s="49"/>
      <c r="U32" s="52">
        <v>310</v>
      </c>
      <c r="V32" s="52">
        <f t="shared" si="5"/>
        <v>0.31</v>
      </c>
      <c r="W32" s="52">
        <f t="shared" si="6"/>
        <v>0</v>
      </c>
      <c r="X32" s="43"/>
      <c r="Y32" s="43"/>
    </row>
    <row r="33" spans="1:25" ht="16.5" x14ac:dyDescent="0.3">
      <c r="A33" s="24" t="s">
        <v>172</v>
      </c>
      <c r="B33" s="16" t="s">
        <v>53</v>
      </c>
      <c r="C33" s="28"/>
      <c r="D33" s="26"/>
      <c r="E33" s="26"/>
      <c r="F33" s="27"/>
      <c r="G33" s="25"/>
      <c r="H33" s="26"/>
      <c r="I33" s="26"/>
      <c r="J33" s="26"/>
      <c r="K33" s="59">
        <v>4.1999999999999998E-5</v>
      </c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4.1999999999999998E-5</v>
      </c>
      <c r="Q33" s="21">
        <v>240</v>
      </c>
      <c r="R33" s="22">
        <f t="shared" si="3"/>
        <v>1.0079999999999999E-2</v>
      </c>
      <c r="S33" s="23">
        <f t="shared" si="4"/>
        <v>1.0079999999999999E-2</v>
      </c>
      <c r="T33" s="49"/>
      <c r="U33" s="52">
        <v>4380</v>
      </c>
      <c r="V33" s="54">
        <f t="shared" si="5"/>
        <v>0</v>
      </c>
      <c r="W33" s="54">
        <f t="shared" si="6"/>
        <v>0.18395999999999998</v>
      </c>
      <c r="X33" s="43"/>
      <c r="Y33" s="43"/>
    </row>
    <row r="34" spans="1:25" x14ac:dyDescent="0.25">
      <c r="A34" s="24" t="s">
        <v>134</v>
      </c>
      <c r="B34" s="16" t="s">
        <v>53</v>
      </c>
      <c r="C34" s="25"/>
      <c r="D34" s="26"/>
      <c r="E34" s="26"/>
      <c r="F34" s="27"/>
      <c r="G34" s="25"/>
      <c r="H34" s="73">
        <v>1.0000000000000001E-5</v>
      </c>
      <c r="I34" s="26"/>
      <c r="J34" s="26"/>
      <c r="K34" s="26"/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1.0000000000000001E-5</v>
      </c>
      <c r="Q34" s="21">
        <v>240</v>
      </c>
      <c r="R34" s="22">
        <f t="shared" si="3"/>
        <v>2.4000000000000002E-3</v>
      </c>
      <c r="S34" s="23">
        <f t="shared" si="4"/>
        <v>2.4000000000000002E-3</v>
      </c>
      <c r="T34" s="49"/>
      <c r="U34" s="52"/>
      <c r="V34" s="52"/>
      <c r="W34" s="52"/>
      <c r="X34" s="43"/>
      <c r="Y34" s="43"/>
    </row>
    <row r="35" spans="1:25" x14ac:dyDescent="0.25">
      <c r="A35" s="24"/>
      <c r="B35" s="16" t="s">
        <v>53</v>
      </c>
      <c r="C35" s="25"/>
      <c r="D35" s="26"/>
      <c r="E35" s="26"/>
      <c r="F35" s="27"/>
      <c r="G35" s="25"/>
      <c r="H35" s="26"/>
      <c r="I35" s="26"/>
      <c r="J35" s="26"/>
      <c r="K35" s="26"/>
      <c r="L35" s="27"/>
      <c r="M35" s="20">
        <f t="shared" si="0"/>
        <v>0</v>
      </c>
      <c r="N35" s="21">
        <v>140</v>
      </c>
      <c r="O35" s="22">
        <f t="shared" si="1"/>
        <v>0</v>
      </c>
      <c r="P35" s="20">
        <f t="shared" si="2"/>
        <v>0</v>
      </c>
      <c r="Q35" s="21">
        <v>240</v>
      </c>
      <c r="R35" s="22">
        <f t="shared" si="3"/>
        <v>0</v>
      </c>
      <c r="S35" s="23">
        <f t="shared" si="4"/>
        <v>0</v>
      </c>
      <c r="T35" s="49"/>
      <c r="U35" s="52"/>
      <c r="V35" s="53">
        <f>SUM(V8:V34)</f>
        <v>50.453180000000003</v>
      </c>
      <c r="W35" s="53">
        <f>SUM(W8:W34)</f>
        <v>101.78740200000001</v>
      </c>
      <c r="X35" s="43"/>
      <c r="Y35" s="43"/>
    </row>
    <row r="36" spans="1:25" ht="15.75" thickBot="1" x14ac:dyDescent="0.3">
      <c r="A36" s="32"/>
      <c r="B36" s="45" t="s">
        <v>53</v>
      </c>
      <c r="C36" s="33"/>
      <c r="D36" s="34"/>
      <c r="E36" s="34"/>
      <c r="F36" s="35"/>
      <c r="G36" s="33"/>
      <c r="H36" s="34"/>
      <c r="I36" s="34"/>
      <c r="J36" s="34"/>
      <c r="K36" s="34"/>
      <c r="L36" s="35"/>
      <c r="M36" s="39">
        <f t="shared" si="0"/>
        <v>0</v>
      </c>
      <c r="N36" s="40">
        <v>140</v>
      </c>
      <c r="O36" s="41">
        <f t="shared" si="1"/>
        <v>0</v>
      </c>
      <c r="P36" s="39">
        <f t="shared" si="2"/>
        <v>0</v>
      </c>
      <c r="Q36" s="21">
        <v>240</v>
      </c>
      <c r="R36" s="41">
        <f t="shared" si="3"/>
        <v>0</v>
      </c>
      <c r="S36" s="42">
        <f t="shared" si="4"/>
        <v>0</v>
      </c>
      <c r="T36" s="50"/>
      <c r="U36" s="52"/>
      <c r="V36" s="52"/>
      <c r="W36" s="53">
        <f>V35+W35</f>
        <v>152.24058200000002</v>
      </c>
      <c r="X36" s="43"/>
      <c r="Y36" s="43"/>
    </row>
    <row r="37" spans="1:25" x14ac:dyDescent="0.25">
      <c r="A37" s="4"/>
      <c r="B37" s="4"/>
      <c r="C37" s="4"/>
      <c r="D37" s="4"/>
      <c r="E37" s="116"/>
      <c r="F37" s="116"/>
      <c r="G37" s="116"/>
      <c r="H37" s="116"/>
      <c r="I37" s="4"/>
      <c r="J37" s="4"/>
      <c r="K37" s="4"/>
      <c r="L37" s="4"/>
      <c r="M37" s="4"/>
      <c r="N37" s="4"/>
      <c r="O37" s="4"/>
      <c r="P37" s="4"/>
      <c r="Q37" s="4"/>
      <c r="R37" s="4"/>
      <c r="S37" s="36"/>
      <c r="T37" s="4"/>
    </row>
    <row r="38" spans="1:25" x14ac:dyDescent="0.25">
      <c r="A38" s="4" t="s">
        <v>54</v>
      </c>
      <c r="B38" s="4"/>
      <c r="C38" s="4"/>
      <c r="D38" s="4"/>
      <c r="E38" s="117" t="s">
        <v>55</v>
      </c>
      <c r="F38" s="117"/>
      <c r="G38" s="117"/>
      <c r="H38" s="11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46" spans="1:25" x14ac:dyDescent="0.25">
      <c r="A46" s="79" t="s">
        <v>127</v>
      </c>
      <c r="B46" s="4"/>
      <c r="C46" s="118" t="s">
        <v>34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4"/>
      <c r="N46" s="114"/>
      <c r="O46" s="114"/>
      <c r="P46" s="114"/>
      <c r="Q46" s="4"/>
      <c r="R46" s="4"/>
      <c r="S46" s="4"/>
      <c r="T46" s="4"/>
    </row>
    <row r="47" spans="1:25" x14ac:dyDescent="0.25">
      <c r="A47" s="4"/>
      <c r="B47" s="5"/>
      <c r="C47" s="114" t="s">
        <v>213</v>
      </c>
      <c r="D47" s="114"/>
      <c r="E47" s="114"/>
      <c r="F47" s="114"/>
      <c r="G47" s="114"/>
      <c r="H47" s="114"/>
      <c r="I47" s="114"/>
      <c r="J47" s="114"/>
      <c r="K47" s="114"/>
      <c r="L47" s="4"/>
      <c r="M47" s="114"/>
      <c r="N47" s="114"/>
      <c r="O47" s="114"/>
      <c r="P47" s="114"/>
      <c r="Q47" s="4"/>
      <c r="R47" s="4"/>
      <c r="S47" s="4"/>
      <c r="T47" s="4"/>
    </row>
    <row r="48" spans="1:25" ht="15.75" thickBot="1" x14ac:dyDescent="0.3">
      <c r="A48" s="4"/>
      <c r="B48" s="4"/>
      <c r="C48" s="119" t="s">
        <v>35</v>
      </c>
      <c r="D48" s="119"/>
      <c r="E48" s="119"/>
      <c r="F48" s="119"/>
      <c r="G48" s="119"/>
      <c r="H48" s="119"/>
      <c r="I48" s="119"/>
      <c r="J48" s="119"/>
      <c r="K48" s="4"/>
      <c r="L48" s="4"/>
      <c r="M48" s="114"/>
      <c r="N48" s="114"/>
      <c r="O48" s="114"/>
      <c r="P48" s="114"/>
      <c r="Q48" s="4"/>
      <c r="R48" s="4"/>
      <c r="S48" s="4"/>
      <c r="T48" s="4"/>
    </row>
    <row r="49" spans="1:25" ht="15" customHeight="1" x14ac:dyDescent="0.25">
      <c r="A49" s="99" t="s">
        <v>36</v>
      </c>
      <c r="B49" s="102" t="s">
        <v>37</v>
      </c>
      <c r="C49" s="105" t="s">
        <v>38</v>
      </c>
      <c r="D49" s="106"/>
      <c r="E49" s="106"/>
      <c r="F49" s="107"/>
      <c r="G49" s="105" t="s">
        <v>39</v>
      </c>
      <c r="H49" s="106"/>
      <c r="I49" s="106"/>
      <c r="J49" s="106"/>
      <c r="K49" s="106"/>
      <c r="L49" s="107"/>
      <c r="M49" s="108" t="s">
        <v>40</v>
      </c>
      <c r="N49" s="109"/>
      <c r="O49" s="110"/>
      <c r="P49" s="120" t="s">
        <v>41</v>
      </c>
      <c r="Q49" s="109"/>
      <c r="R49" s="121"/>
      <c r="S49" s="128" t="s">
        <v>42</v>
      </c>
      <c r="T49" s="131" t="s">
        <v>43</v>
      </c>
      <c r="U49" s="43"/>
      <c r="V49" s="43"/>
      <c r="W49" s="43"/>
      <c r="X49" s="43"/>
      <c r="Y49" s="43"/>
    </row>
    <row r="50" spans="1:25" ht="30" customHeight="1" x14ac:dyDescent="0.25">
      <c r="A50" s="100"/>
      <c r="B50" s="103"/>
      <c r="C50" s="134" t="s">
        <v>22</v>
      </c>
      <c r="D50" s="124" t="s">
        <v>215</v>
      </c>
      <c r="E50" s="124" t="s">
        <v>9</v>
      </c>
      <c r="F50" s="126" t="s">
        <v>65</v>
      </c>
      <c r="G50" s="134" t="s">
        <v>31</v>
      </c>
      <c r="H50" s="124" t="s">
        <v>142</v>
      </c>
      <c r="I50" s="124" t="s">
        <v>23</v>
      </c>
      <c r="J50" s="124" t="s">
        <v>66</v>
      </c>
      <c r="K50" s="124" t="s">
        <v>169</v>
      </c>
      <c r="L50" s="126" t="s">
        <v>63</v>
      </c>
      <c r="M50" s="111"/>
      <c r="N50" s="112"/>
      <c r="O50" s="113"/>
      <c r="P50" s="122"/>
      <c r="Q50" s="112"/>
      <c r="R50" s="123"/>
      <c r="S50" s="129"/>
      <c r="T50" s="132"/>
      <c r="U50" s="43"/>
      <c r="V50" s="43"/>
      <c r="W50" s="43"/>
      <c r="X50" s="43"/>
      <c r="Y50" s="43"/>
    </row>
    <row r="51" spans="1:25" ht="41.25" customHeight="1" thickBot="1" x14ac:dyDescent="0.3">
      <c r="A51" s="101"/>
      <c r="B51" s="104"/>
      <c r="C51" s="135"/>
      <c r="D51" s="125"/>
      <c r="E51" s="125"/>
      <c r="F51" s="127"/>
      <c r="G51" s="135"/>
      <c r="H51" s="125"/>
      <c r="I51" s="125"/>
      <c r="J51" s="125"/>
      <c r="K51" s="125"/>
      <c r="L51" s="127"/>
      <c r="M51" s="6" t="s">
        <v>45</v>
      </c>
      <c r="N51" s="2" t="s">
        <v>46</v>
      </c>
      <c r="O51" s="1" t="s">
        <v>47</v>
      </c>
      <c r="P51" s="7" t="s">
        <v>45</v>
      </c>
      <c r="Q51" s="2" t="s">
        <v>46</v>
      </c>
      <c r="R51" s="3" t="s">
        <v>47</v>
      </c>
      <c r="S51" s="130"/>
      <c r="T51" s="133"/>
      <c r="U51" s="68" t="s">
        <v>177</v>
      </c>
      <c r="V51" s="44"/>
      <c r="W51" s="43"/>
      <c r="X51" s="43"/>
      <c r="Y51" s="43"/>
    </row>
    <row r="52" spans="1:25" ht="15.75" thickBot="1" x14ac:dyDescent="0.3">
      <c r="A52" s="8" t="s">
        <v>48</v>
      </c>
      <c r="B52" s="9"/>
      <c r="C52" s="38" t="s">
        <v>220</v>
      </c>
      <c r="D52" s="10" t="s">
        <v>56</v>
      </c>
      <c r="E52" s="10" t="s">
        <v>49</v>
      </c>
      <c r="F52" s="37" t="s">
        <v>221</v>
      </c>
      <c r="G52" s="38" t="s">
        <v>212</v>
      </c>
      <c r="H52" s="10" t="s">
        <v>49</v>
      </c>
      <c r="I52" s="10" t="s">
        <v>57</v>
      </c>
      <c r="J52" s="10" t="s">
        <v>201</v>
      </c>
      <c r="K52" s="10" t="s">
        <v>49</v>
      </c>
      <c r="L52" s="37" t="s">
        <v>222</v>
      </c>
      <c r="M52" s="11"/>
      <c r="N52" s="12"/>
      <c r="O52" s="13"/>
      <c r="P52" s="11"/>
      <c r="Q52" s="12"/>
      <c r="R52" s="13"/>
      <c r="S52" s="14"/>
      <c r="T52" s="47"/>
      <c r="U52" s="51" t="s">
        <v>128</v>
      </c>
      <c r="V52" s="51" t="s">
        <v>0</v>
      </c>
      <c r="W52" s="51" t="s">
        <v>1</v>
      </c>
      <c r="X52" s="43"/>
      <c r="Y52" s="43"/>
    </row>
    <row r="53" spans="1:25" x14ac:dyDescent="0.25">
      <c r="A53" s="15" t="s">
        <v>86</v>
      </c>
      <c r="B53" s="16" t="s">
        <v>53</v>
      </c>
      <c r="C53" s="17">
        <v>7.7600000000000002E-2</v>
      </c>
      <c r="D53" s="18"/>
      <c r="E53" s="18"/>
      <c r="F53" s="19"/>
      <c r="G53" s="17"/>
      <c r="H53" s="18">
        <v>0.12</v>
      </c>
      <c r="I53" s="18"/>
      <c r="J53" s="18"/>
      <c r="K53" s="18"/>
      <c r="L53" s="19"/>
      <c r="M53" s="20">
        <f>C53+D53+E53+F53</f>
        <v>7.7600000000000002E-2</v>
      </c>
      <c r="N53" s="21">
        <v>200</v>
      </c>
      <c r="O53" s="22">
        <f>M53*N53</f>
        <v>15.52</v>
      </c>
      <c r="P53" s="20">
        <f>G53+H53+I53+J53+K53+L53</f>
        <v>0.12</v>
      </c>
      <c r="Q53" s="21">
        <v>270</v>
      </c>
      <c r="R53" s="22">
        <f>P53*Q53</f>
        <v>32.4</v>
      </c>
      <c r="S53" s="23">
        <f>O53+R53</f>
        <v>47.92</v>
      </c>
      <c r="T53" s="48"/>
      <c r="U53" s="52">
        <v>39</v>
      </c>
      <c r="V53" s="52">
        <f>M53*U53</f>
        <v>3.0264000000000002</v>
      </c>
      <c r="W53" s="52">
        <f>P53*U53</f>
        <v>4.68</v>
      </c>
      <c r="X53" s="43"/>
      <c r="Y53" s="43"/>
    </row>
    <row r="54" spans="1:25" x14ac:dyDescent="0.25">
      <c r="A54" s="24" t="s">
        <v>82</v>
      </c>
      <c r="B54" s="16" t="s">
        <v>53</v>
      </c>
      <c r="C54" s="25">
        <v>3.61E-2</v>
      </c>
      <c r="D54" s="18"/>
      <c r="E54" s="26"/>
      <c r="F54" s="27"/>
      <c r="G54" s="25"/>
      <c r="H54" s="26">
        <v>0.01</v>
      </c>
      <c r="I54" s="26"/>
      <c r="J54" s="26"/>
      <c r="K54" s="26"/>
      <c r="L54" s="27"/>
      <c r="M54" s="20">
        <f t="shared" ref="M54:M55" si="7">C54+D54+E54+F54</f>
        <v>3.61E-2</v>
      </c>
      <c r="N54" s="21">
        <v>200</v>
      </c>
      <c r="O54" s="22">
        <f t="shared" ref="O54:O55" si="8">M54*N54</f>
        <v>7.22</v>
      </c>
      <c r="P54" s="20">
        <f t="shared" ref="P54:P55" si="9">G54+H54+I54+J54+K54+L54</f>
        <v>0.01</v>
      </c>
      <c r="Q54" s="21">
        <v>270</v>
      </c>
      <c r="R54" s="22">
        <f t="shared" ref="R54:R55" si="10">P54*Q54</f>
        <v>2.7</v>
      </c>
      <c r="S54" s="23">
        <f t="shared" ref="S54:S55" si="11">O54+R54</f>
        <v>9.92</v>
      </c>
      <c r="T54" s="49"/>
      <c r="U54" s="52">
        <v>37</v>
      </c>
      <c r="V54" s="52">
        <f t="shared" ref="V54:V55" si="12">M54*U54</f>
        <v>1.3357000000000001</v>
      </c>
      <c r="W54" s="52">
        <f t="shared" ref="W54:W55" si="13">P54*U54</f>
        <v>0.37</v>
      </c>
      <c r="X54" s="43"/>
      <c r="Y54" s="43"/>
    </row>
    <row r="55" spans="1:25" x14ac:dyDescent="0.25">
      <c r="A55" s="24" t="s">
        <v>81</v>
      </c>
      <c r="B55" s="16" t="s">
        <v>53</v>
      </c>
      <c r="C55" s="25">
        <v>4.5100000000000001E-2</v>
      </c>
      <c r="D55" s="18"/>
      <c r="E55" s="26"/>
      <c r="F55" s="27"/>
      <c r="G55" s="25"/>
      <c r="H55" s="26"/>
      <c r="I55" s="26"/>
      <c r="J55" s="26"/>
      <c r="K55" s="26"/>
      <c r="L55" s="27"/>
      <c r="M55" s="20">
        <f t="shared" si="7"/>
        <v>4.5100000000000001E-2</v>
      </c>
      <c r="N55" s="21">
        <v>200</v>
      </c>
      <c r="O55" s="22">
        <f t="shared" si="8"/>
        <v>9.02</v>
      </c>
      <c r="P55" s="20">
        <f t="shared" si="9"/>
        <v>0</v>
      </c>
      <c r="Q55" s="21">
        <v>270</v>
      </c>
      <c r="R55" s="22">
        <f t="shared" si="10"/>
        <v>0</v>
      </c>
      <c r="S55" s="23">
        <f t="shared" si="11"/>
        <v>9.02</v>
      </c>
      <c r="T55" s="49"/>
      <c r="U55" s="52">
        <v>40</v>
      </c>
      <c r="V55" s="52">
        <f t="shared" si="12"/>
        <v>1.804</v>
      </c>
      <c r="W55" s="52">
        <f t="shared" si="13"/>
        <v>0</v>
      </c>
      <c r="X55" s="43"/>
      <c r="Y55" s="43"/>
    </row>
    <row r="56" spans="1:25" x14ac:dyDescent="0.25">
      <c r="A56" s="24" t="s">
        <v>214</v>
      </c>
      <c r="B56" s="16" t="s">
        <v>53</v>
      </c>
      <c r="C56" s="25">
        <v>3.7900000000000003E-2</v>
      </c>
      <c r="D56" s="18"/>
      <c r="E56" s="26"/>
      <c r="F56" s="27"/>
      <c r="G56" s="25"/>
      <c r="H56" s="26"/>
      <c r="I56" s="26"/>
      <c r="J56" s="26"/>
      <c r="K56" s="26"/>
      <c r="L56" s="27"/>
      <c r="M56" s="20"/>
      <c r="N56" s="21">
        <v>200</v>
      </c>
      <c r="O56" s="22"/>
      <c r="P56" s="20"/>
      <c r="Q56" s="21">
        <v>270</v>
      </c>
      <c r="R56" s="22"/>
      <c r="S56" s="23"/>
      <c r="T56" s="49"/>
      <c r="U56" s="52"/>
      <c r="V56" s="52"/>
      <c r="W56" s="52"/>
      <c r="X56" s="43"/>
      <c r="Y56" s="43"/>
    </row>
    <row r="57" spans="1:25" x14ac:dyDescent="0.25">
      <c r="A57" s="24" t="s">
        <v>105</v>
      </c>
      <c r="B57" s="16" t="s">
        <v>53</v>
      </c>
      <c r="C57" s="25">
        <v>1.5299999999999999E-2</v>
      </c>
      <c r="D57" s="18"/>
      <c r="E57" s="26"/>
      <c r="F57" s="27"/>
      <c r="G57" s="25"/>
      <c r="H57" s="26">
        <v>9.5999999999999992E-3</v>
      </c>
      <c r="I57" s="26"/>
      <c r="J57" s="26"/>
      <c r="K57" s="26"/>
      <c r="L57" s="27"/>
      <c r="M57" s="20">
        <f t="shared" ref="M57:M81" si="14">C57+D57+E57+F57</f>
        <v>1.5299999999999999E-2</v>
      </c>
      <c r="N57" s="21">
        <v>200</v>
      </c>
      <c r="O57" s="22">
        <f t="shared" ref="O57:O81" si="15">M57*N57</f>
        <v>3.06</v>
      </c>
      <c r="P57" s="20">
        <f t="shared" ref="P57:P81" si="16">G57+H57+I57+J57+K57+L57</f>
        <v>9.5999999999999992E-3</v>
      </c>
      <c r="Q57" s="21">
        <v>270</v>
      </c>
      <c r="R57" s="22">
        <f t="shared" ref="R57:R81" si="17">P57*Q57</f>
        <v>2.5919999999999996</v>
      </c>
      <c r="S57" s="23">
        <f t="shared" ref="S57:S81" si="18">O57+R57</f>
        <v>5.6519999999999992</v>
      </c>
      <c r="T57" s="49"/>
      <c r="U57" s="52">
        <v>37</v>
      </c>
      <c r="V57" s="52">
        <f t="shared" ref="V57:V78" si="19">M57*U57</f>
        <v>0.56609999999999994</v>
      </c>
      <c r="W57" s="52">
        <f t="shared" ref="W57:W78" si="20">P57*U57</f>
        <v>0.35519999999999996</v>
      </c>
      <c r="X57" s="43"/>
      <c r="Y57" s="43"/>
    </row>
    <row r="58" spans="1:25" x14ac:dyDescent="0.25">
      <c r="A58" s="24" t="s">
        <v>83</v>
      </c>
      <c r="B58" s="16" t="s">
        <v>53</v>
      </c>
      <c r="C58" s="25">
        <v>7.1999999999999998E-3</v>
      </c>
      <c r="D58" s="18"/>
      <c r="E58" s="26"/>
      <c r="F58" s="27"/>
      <c r="G58" s="25">
        <v>4.0000000000000001E-3</v>
      </c>
      <c r="H58" s="26">
        <v>2E-3</v>
      </c>
      <c r="I58" s="26"/>
      <c r="J58" s="26"/>
      <c r="K58" s="26"/>
      <c r="L58" s="27"/>
      <c r="M58" s="20">
        <f t="shared" si="14"/>
        <v>7.1999999999999998E-3</v>
      </c>
      <c r="N58" s="21">
        <v>200</v>
      </c>
      <c r="O58" s="22">
        <f t="shared" si="15"/>
        <v>1.44</v>
      </c>
      <c r="P58" s="20">
        <f t="shared" si="16"/>
        <v>6.0000000000000001E-3</v>
      </c>
      <c r="Q58" s="21">
        <v>270</v>
      </c>
      <c r="R58" s="22">
        <f t="shared" si="17"/>
        <v>1.62</v>
      </c>
      <c r="S58" s="23">
        <f t="shared" si="18"/>
        <v>3.06</v>
      </c>
      <c r="T58" s="49"/>
      <c r="U58" s="52">
        <v>158</v>
      </c>
      <c r="V58" s="52">
        <f t="shared" si="19"/>
        <v>1.1375999999999999</v>
      </c>
      <c r="W58" s="52">
        <f t="shared" si="20"/>
        <v>0.94800000000000006</v>
      </c>
      <c r="X58" s="43"/>
      <c r="Y58" s="43"/>
    </row>
    <row r="59" spans="1:25" x14ac:dyDescent="0.25">
      <c r="A59" s="24" t="s">
        <v>91</v>
      </c>
      <c r="B59" s="16" t="s">
        <v>53</v>
      </c>
      <c r="C59" s="25">
        <v>1.4E-3</v>
      </c>
      <c r="D59" s="18"/>
      <c r="E59" s="26"/>
      <c r="F59" s="27"/>
      <c r="G59" s="25"/>
      <c r="H59" s="26"/>
      <c r="I59" s="26"/>
      <c r="J59" s="26"/>
      <c r="K59" s="26"/>
      <c r="L59" s="27"/>
      <c r="M59" s="20">
        <f t="shared" si="14"/>
        <v>1.4E-3</v>
      </c>
      <c r="N59" s="21">
        <v>200</v>
      </c>
      <c r="O59" s="22">
        <f t="shared" si="15"/>
        <v>0.27999999999999997</v>
      </c>
      <c r="P59" s="20">
        <f t="shared" si="16"/>
        <v>0</v>
      </c>
      <c r="Q59" s="21">
        <v>270</v>
      </c>
      <c r="R59" s="22">
        <f t="shared" si="17"/>
        <v>0</v>
      </c>
      <c r="S59" s="23">
        <f t="shared" si="18"/>
        <v>0.27999999999999997</v>
      </c>
      <c r="T59" s="49"/>
      <c r="U59" s="52">
        <v>44</v>
      </c>
      <c r="V59" s="52">
        <f t="shared" si="19"/>
        <v>6.1600000000000002E-2</v>
      </c>
      <c r="W59" s="52">
        <f t="shared" si="20"/>
        <v>0</v>
      </c>
      <c r="X59" s="43"/>
      <c r="Y59" s="43"/>
    </row>
    <row r="60" spans="1:25" x14ac:dyDescent="0.25">
      <c r="A60" s="24" t="s">
        <v>76</v>
      </c>
      <c r="B60" s="16" t="s">
        <v>53</v>
      </c>
      <c r="C60" s="25">
        <v>1.4E-3</v>
      </c>
      <c r="D60" s="18"/>
      <c r="E60" s="26"/>
      <c r="F60" s="27"/>
      <c r="G60" s="25"/>
      <c r="H60" s="26"/>
      <c r="I60" s="26">
        <v>6.7000000000000002E-3</v>
      </c>
      <c r="J60" s="26">
        <v>8.0000000000000002E-3</v>
      </c>
      <c r="K60" s="26"/>
      <c r="L60" s="27"/>
      <c r="M60" s="20">
        <f t="shared" si="14"/>
        <v>1.4E-3</v>
      </c>
      <c r="N60" s="21">
        <v>200</v>
      </c>
      <c r="O60" s="22">
        <f t="shared" si="15"/>
        <v>0.27999999999999997</v>
      </c>
      <c r="P60" s="20">
        <f t="shared" si="16"/>
        <v>1.4700000000000001E-2</v>
      </c>
      <c r="Q60" s="21">
        <v>270</v>
      </c>
      <c r="R60" s="22">
        <f t="shared" si="17"/>
        <v>3.9690000000000003</v>
      </c>
      <c r="S60" s="23">
        <f t="shared" si="18"/>
        <v>4.2490000000000006</v>
      </c>
      <c r="T60" s="49"/>
      <c r="U60" s="52">
        <v>622.52</v>
      </c>
      <c r="V60" s="52">
        <f t="shared" si="19"/>
        <v>0.87152799999999997</v>
      </c>
      <c r="W60" s="52">
        <f t="shared" si="20"/>
        <v>9.1510440000000006</v>
      </c>
      <c r="X60" s="43"/>
      <c r="Y60" s="43"/>
    </row>
    <row r="61" spans="1:25" x14ac:dyDescent="0.25">
      <c r="A61" s="24" t="s">
        <v>92</v>
      </c>
      <c r="B61" s="16" t="s">
        <v>53</v>
      </c>
      <c r="C61" s="25">
        <v>2.7099999999999999E-2</v>
      </c>
      <c r="D61" s="18"/>
      <c r="E61" s="26"/>
      <c r="F61" s="27"/>
      <c r="G61" s="25"/>
      <c r="H61" s="26"/>
      <c r="I61" s="26"/>
      <c r="J61" s="26"/>
      <c r="K61" s="26"/>
      <c r="L61" s="27"/>
      <c r="M61" s="20">
        <f t="shared" si="14"/>
        <v>2.7099999999999999E-2</v>
      </c>
      <c r="N61" s="21">
        <v>200</v>
      </c>
      <c r="O61" s="22">
        <f t="shared" si="15"/>
        <v>5.42</v>
      </c>
      <c r="P61" s="20">
        <f t="shared" si="16"/>
        <v>0</v>
      </c>
      <c r="Q61" s="21">
        <v>270</v>
      </c>
      <c r="R61" s="22">
        <f t="shared" si="17"/>
        <v>0</v>
      </c>
      <c r="S61" s="23">
        <f t="shared" si="18"/>
        <v>5.42</v>
      </c>
      <c r="T61" s="49"/>
      <c r="U61" s="52">
        <v>220</v>
      </c>
      <c r="V61" s="52">
        <f t="shared" si="19"/>
        <v>5.9619999999999997</v>
      </c>
      <c r="W61" s="52">
        <f t="shared" si="20"/>
        <v>0</v>
      </c>
      <c r="X61" s="43"/>
      <c r="Y61" s="43"/>
    </row>
    <row r="62" spans="1:25" x14ac:dyDescent="0.25">
      <c r="A62" s="24" t="s">
        <v>84</v>
      </c>
      <c r="B62" s="16" t="s">
        <v>53</v>
      </c>
      <c r="C62" s="25">
        <v>8.9999999999999998E-4</v>
      </c>
      <c r="D62" s="18"/>
      <c r="E62" s="26"/>
      <c r="F62" s="27"/>
      <c r="G62" s="25">
        <v>1E-4</v>
      </c>
      <c r="H62" s="26">
        <v>8.0000000000000004E-4</v>
      </c>
      <c r="I62" s="26">
        <v>8.0000000000000004E-4</v>
      </c>
      <c r="J62" s="26">
        <v>4.0000000000000002E-4</v>
      </c>
      <c r="K62" s="26"/>
      <c r="L62" s="27"/>
      <c r="M62" s="20">
        <f t="shared" si="14"/>
        <v>8.9999999999999998E-4</v>
      </c>
      <c r="N62" s="21">
        <v>200</v>
      </c>
      <c r="O62" s="22">
        <f t="shared" si="15"/>
        <v>0.18</v>
      </c>
      <c r="P62" s="20">
        <f t="shared" si="16"/>
        <v>2.1000000000000003E-3</v>
      </c>
      <c r="Q62" s="21">
        <v>270</v>
      </c>
      <c r="R62" s="22">
        <f t="shared" si="17"/>
        <v>0.56700000000000006</v>
      </c>
      <c r="S62" s="23">
        <f t="shared" si="18"/>
        <v>0.74700000000000011</v>
      </c>
      <c r="T62" s="49"/>
      <c r="U62" s="52">
        <v>19</v>
      </c>
      <c r="V62" s="52">
        <f t="shared" si="19"/>
        <v>1.7100000000000001E-2</v>
      </c>
      <c r="W62" s="52">
        <f t="shared" si="20"/>
        <v>3.9900000000000005E-2</v>
      </c>
      <c r="X62" s="43"/>
      <c r="Y62" s="43"/>
    </row>
    <row r="63" spans="1:25" x14ac:dyDescent="0.25">
      <c r="A63" s="24" t="s">
        <v>216</v>
      </c>
      <c r="B63" s="16" t="s">
        <v>53</v>
      </c>
      <c r="C63" s="28"/>
      <c r="D63" s="26">
        <v>0.08</v>
      </c>
      <c r="E63" s="26"/>
      <c r="F63" s="27"/>
      <c r="G63" s="25"/>
      <c r="H63" s="26"/>
      <c r="I63" s="26"/>
      <c r="J63" s="26"/>
      <c r="K63" s="26"/>
      <c r="L63" s="27"/>
      <c r="M63" s="20">
        <f t="shared" si="14"/>
        <v>0.08</v>
      </c>
      <c r="N63" s="21">
        <v>200</v>
      </c>
      <c r="O63" s="22">
        <f t="shared" si="15"/>
        <v>16</v>
      </c>
      <c r="P63" s="20">
        <f t="shared" si="16"/>
        <v>0</v>
      </c>
      <c r="Q63" s="21">
        <v>270</v>
      </c>
      <c r="R63" s="22">
        <f t="shared" si="17"/>
        <v>0</v>
      </c>
      <c r="S63" s="23">
        <f t="shared" si="18"/>
        <v>16</v>
      </c>
      <c r="T63" s="49"/>
      <c r="U63" s="52">
        <v>107</v>
      </c>
      <c r="V63" s="52">
        <f t="shared" si="19"/>
        <v>8.56</v>
      </c>
      <c r="W63" s="52">
        <f t="shared" si="20"/>
        <v>0</v>
      </c>
      <c r="X63" s="43"/>
      <c r="Y63" s="43"/>
    </row>
    <row r="64" spans="1:25" x14ac:dyDescent="0.25">
      <c r="A64" s="24" t="s">
        <v>100</v>
      </c>
      <c r="B64" s="16" t="s">
        <v>53</v>
      </c>
      <c r="C64" s="28"/>
      <c r="D64" s="26"/>
      <c r="E64" s="26">
        <v>2E-3</v>
      </c>
      <c r="F64" s="27"/>
      <c r="G64" s="25"/>
      <c r="H64" s="26"/>
      <c r="I64" s="26"/>
      <c r="J64" s="26"/>
      <c r="K64" s="26"/>
      <c r="L64" s="27"/>
      <c r="M64" s="20">
        <f t="shared" si="14"/>
        <v>2E-3</v>
      </c>
      <c r="N64" s="21">
        <v>200</v>
      </c>
      <c r="O64" s="22">
        <f t="shared" si="15"/>
        <v>0.4</v>
      </c>
      <c r="P64" s="20">
        <f t="shared" si="16"/>
        <v>0</v>
      </c>
      <c r="Q64" s="21">
        <v>270</v>
      </c>
      <c r="R64" s="22">
        <f t="shared" si="17"/>
        <v>0</v>
      </c>
      <c r="S64" s="23">
        <f t="shared" si="18"/>
        <v>0.4</v>
      </c>
      <c r="T64" s="49"/>
      <c r="U64" s="52">
        <v>348</v>
      </c>
      <c r="V64" s="52">
        <f t="shared" si="19"/>
        <v>0.69600000000000006</v>
      </c>
      <c r="W64" s="52">
        <f t="shared" si="20"/>
        <v>0</v>
      </c>
      <c r="X64" s="43"/>
      <c r="Y64" s="43"/>
    </row>
    <row r="65" spans="1:25" x14ac:dyDescent="0.25">
      <c r="A65" s="24" t="s">
        <v>74</v>
      </c>
      <c r="B65" s="16" t="s">
        <v>53</v>
      </c>
      <c r="C65" s="28"/>
      <c r="D65" s="26"/>
      <c r="E65" s="26">
        <v>0.1</v>
      </c>
      <c r="F65" s="27"/>
      <c r="G65" s="25"/>
      <c r="H65" s="26"/>
      <c r="I65" s="26"/>
      <c r="J65" s="26"/>
      <c r="K65" s="26"/>
      <c r="L65" s="27"/>
      <c r="M65" s="20">
        <f t="shared" si="14"/>
        <v>0.1</v>
      </c>
      <c r="N65" s="21">
        <v>200</v>
      </c>
      <c r="O65" s="22">
        <f t="shared" si="15"/>
        <v>20</v>
      </c>
      <c r="P65" s="20">
        <f t="shared" si="16"/>
        <v>0</v>
      </c>
      <c r="Q65" s="21">
        <v>270</v>
      </c>
      <c r="R65" s="22">
        <f t="shared" si="17"/>
        <v>0</v>
      </c>
      <c r="S65" s="23">
        <f t="shared" si="18"/>
        <v>20</v>
      </c>
      <c r="T65" s="49"/>
      <c r="U65" s="52">
        <v>70</v>
      </c>
      <c r="V65" s="52">
        <f t="shared" si="19"/>
        <v>7</v>
      </c>
      <c r="W65" s="52">
        <f t="shared" si="20"/>
        <v>0</v>
      </c>
      <c r="X65" s="43"/>
      <c r="Y65" s="43"/>
    </row>
    <row r="66" spans="1:25" x14ac:dyDescent="0.25">
      <c r="A66" s="24" t="s">
        <v>75</v>
      </c>
      <c r="B66" s="16" t="s">
        <v>53</v>
      </c>
      <c r="C66" s="28"/>
      <c r="D66" s="26"/>
      <c r="E66" s="26">
        <v>1.4999999999999999E-2</v>
      </c>
      <c r="F66" s="27"/>
      <c r="G66" s="25">
        <v>2E-3</v>
      </c>
      <c r="H66" s="26"/>
      <c r="I66" s="26"/>
      <c r="J66" s="26"/>
      <c r="K66" s="26">
        <v>2.4E-2</v>
      </c>
      <c r="L66" s="27"/>
      <c r="M66" s="20">
        <f t="shared" si="14"/>
        <v>1.4999999999999999E-2</v>
      </c>
      <c r="N66" s="21">
        <v>200</v>
      </c>
      <c r="O66" s="22">
        <f t="shared" si="15"/>
        <v>3</v>
      </c>
      <c r="P66" s="20">
        <f t="shared" si="16"/>
        <v>2.6000000000000002E-2</v>
      </c>
      <c r="Q66" s="21">
        <v>270</v>
      </c>
      <c r="R66" s="22">
        <f t="shared" si="17"/>
        <v>7.0200000000000005</v>
      </c>
      <c r="S66" s="23">
        <f t="shared" si="18"/>
        <v>10.02</v>
      </c>
      <c r="T66" s="49"/>
      <c r="U66" s="52">
        <v>85</v>
      </c>
      <c r="V66" s="52">
        <f t="shared" si="19"/>
        <v>1.2749999999999999</v>
      </c>
      <c r="W66" s="52">
        <f t="shared" si="20"/>
        <v>2.2100000000000004</v>
      </c>
      <c r="X66" s="43"/>
      <c r="Y66" s="43"/>
    </row>
    <row r="67" spans="1:25" x14ac:dyDescent="0.25">
      <c r="A67" s="24" t="s">
        <v>219</v>
      </c>
      <c r="B67" s="16" t="s">
        <v>53</v>
      </c>
      <c r="C67" s="28"/>
      <c r="D67" s="26"/>
      <c r="E67" s="26"/>
      <c r="F67" s="27"/>
      <c r="G67" s="25"/>
      <c r="H67" s="26"/>
      <c r="I67" s="26"/>
      <c r="J67" s="26"/>
      <c r="K67" s="26"/>
      <c r="L67" s="27">
        <v>0.06</v>
      </c>
      <c r="M67" s="20">
        <f t="shared" si="14"/>
        <v>0</v>
      </c>
      <c r="N67" s="21">
        <v>200</v>
      </c>
      <c r="O67" s="22">
        <f t="shared" si="15"/>
        <v>0</v>
      </c>
      <c r="P67" s="20">
        <f t="shared" si="16"/>
        <v>0.06</v>
      </c>
      <c r="Q67" s="21">
        <v>270</v>
      </c>
      <c r="R67" s="22">
        <f t="shared" si="17"/>
        <v>16.2</v>
      </c>
      <c r="S67" s="23">
        <f t="shared" si="18"/>
        <v>16.2</v>
      </c>
      <c r="T67" s="49"/>
      <c r="U67" s="52">
        <v>48.7</v>
      </c>
      <c r="V67" s="52">
        <f t="shared" si="19"/>
        <v>0</v>
      </c>
      <c r="W67" s="52">
        <f t="shared" si="20"/>
        <v>2.9220000000000002</v>
      </c>
      <c r="X67" s="43"/>
      <c r="Y67" s="43"/>
    </row>
    <row r="68" spans="1:25" x14ac:dyDescent="0.25">
      <c r="A68" s="24" t="s">
        <v>108</v>
      </c>
      <c r="B68" s="16" t="s">
        <v>53</v>
      </c>
      <c r="C68" s="28"/>
      <c r="D68" s="26"/>
      <c r="E68" s="26"/>
      <c r="F68" s="27">
        <v>0.2</v>
      </c>
      <c r="G68" s="25"/>
      <c r="H68" s="26"/>
      <c r="I68" s="26"/>
      <c r="J68" s="26"/>
      <c r="K68" s="26"/>
      <c r="L68" s="27"/>
      <c r="M68" s="20">
        <f t="shared" si="14"/>
        <v>0.2</v>
      </c>
      <c r="N68" s="21">
        <v>200</v>
      </c>
      <c r="O68" s="22">
        <f t="shared" si="15"/>
        <v>40</v>
      </c>
      <c r="P68" s="20">
        <f t="shared" si="16"/>
        <v>0</v>
      </c>
      <c r="Q68" s="21">
        <v>270</v>
      </c>
      <c r="R68" s="22">
        <f t="shared" si="17"/>
        <v>0</v>
      </c>
      <c r="S68" s="23">
        <f t="shared" si="18"/>
        <v>40</v>
      </c>
      <c r="T68" s="49"/>
      <c r="U68" s="52">
        <v>52</v>
      </c>
      <c r="V68" s="52">
        <f t="shared" si="19"/>
        <v>10.4</v>
      </c>
      <c r="W68" s="52">
        <f t="shared" si="20"/>
        <v>0</v>
      </c>
      <c r="X68" s="43"/>
      <c r="Y68" s="43"/>
    </row>
    <row r="69" spans="1:25" x14ac:dyDescent="0.25">
      <c r="A69" s="24" t="s">
        <v>106</v>
      </c>
      <c r="B69" s="16" t="s">
        <v>53</v>
      </c>
      <c r="C69" s="28"/>
      <c r="D69" s="26"/>
      <c r="E69" s="26"/>
      <c r="F69" s="27"/>
      <c r="G69" s="25">
        <v>5.5599999999999997E-2</v>
      </c>
      <c r="H69" s="26"/>
      <c r="I69" s="26"/>
      <c r="J69" s="26"/>
      <c r="K69" s="26"/>
      <c r="L69" s="27"/>
      <c r="M69" s="20">
        <f t="shared" si="14"/>
        <v>0</v>
      </c>
      <c r="N69" s="21">
        <v>200</v>
      </c>
      <c r="O69" s="22">
        <f t="shared" si="15"/>
        <v>0</v>
      </c>
      <c r="P69" s="20">
        <f t="shared" si="16"/>
        <v>5.5599999999999997E-2</v>
      </c>
      <c r="Q69" s="21">
        <v>270</v>
      </c>
      <c r="R69" s="22">
        <f t="shared" si="17"/>
        <v>15.011999999999999</v>
      </c>
      <c r="S69" s="23">
        <f t="shared" si="18"/>
        <v>15.011999999999999</v>
      </c>
      <c r="T69" s="49"/>
      <c r="U69" s="52">
        <v>37</v>
      </c>
      <c r="V69" s="52">
        <f t="shared" si="19"/>
        <v>0</v>
      </c>
      <c r="W69" s="52">
        <f t="shared" si="20"/>
        <v>2.0571999999999999</v>
      </c>
      <c r="X69" s="43"/>
      <c r="Y69" s="43"/>
    </row>
    <row r="70" spans="1:25" x14ac:dyDescent="0.25">
      <c r="A70" s="24" t="s">
        <v>101</v>
      </c>
      <c r="B70" s="16" t="s">
        <v>53</v>
      </c>
      <c r="C70" s="28"/>
      <c r="D70" s="26"/>
      <c r="E70" s="26"/>
      <c r="F70" s="27"/>
      <c r="G70" s="25">
        <v>2.3199999999999998E-2</v>
      </c>
      <c r="H70" s="26"/>
      <c r="I70" s="26"/>
      <c r="J70" s="26"/>
      <c r="K70" s="85">
        <v>4.5400000000000003E-2</v>
      </c>
      <c r="L70" s="27"/>
      <c r="M70" s="20">
        <f t="shared" si="14"/>
        <v>0</v>
      </c>
      <c r="N70" s="21">
        <v>200</v>
      </c>
      <c r="O70" s="22">
        <f t="shared" si="15"/>
        <v>0</v>
      </c>
      <c r="P70" s="20">
        <f t="shared" si="16"/>
        <v>6.8599999999999994E-2</v>
      </c>
      <c r="Q70" s="21">
        <v>270</v>
      </c>
      <c r="R70" s="22">
        <f t="shared" si="17"/>
        <v>18.521999999999998</v>
      </c>
      <c r="S70" s="23">
        <f t="shared" si="18"/>
        <v>18.521999999999998</v>
      </c>
      <c r="T70" s="49"/>
      <c r="U70" s="52">
        <v>130</v>
      </c>
      <c r="V70" s="52">
        <f t="shared" si="19"/>
        <v>0</v>
      </c>
      <c r="W70" s="52">
        <f t="shared" si="20"/>
        <v>8.9179999999999993</v>
      </c>
      <c r="X70" s="43"/>
      <c r="Y70" s="43"/>
    </row>
    <row r="71" spans="1:25" x14ac:dyDescent="0.25">
      <c r="A71" s="24" t="s">
        <v>107</v>
      </c>
      <c r="B71" s="16" t="s">
        <v>53</v>
      </c>
      <c r="C71" s="25">
        <v>8.9999999999999998E-4</v>
      </c>
      <c r="D71" s="26"/>
      <c r="E71" s="26"/>
      <c r="F71" s="27"/>
      <c r="G71" s="25"/>
      <c r="H71" s="26"/>
      <c r="I71" s="26"/>
      <c r="J71" s="26"/>
      <c r="K71" s="26"/>
      <c r="L71" s="27"/>
      <c r="M71" s="20">
        <f t="shared" si="14"/>
        <v>8.9999999999999998E-4</v>
      </c>
      <c r="N71" s="21">
        <v>200</v>
      </c>
      <c r="O71" s="22">
        <f t="shared" si="15"/>
        <v>0.18</v>
      </c>
      <c r="P71" s="20">
        <f t="shared" si="16"/>
        <v>0</v>
      </c>
      <c r="Q71" s="21">
        <v>270</v>
      </c>
      <c r="R71" s="22">
        <f t="shared" si="17"/>
        <v>0</v>
      </c>
      <c r="S71" s="23">
        <f t="shared" si="18"/>
        <v>0.18</v>
      </c>
      <c r="T71" s="49"/>
      <c r="U71" s="52">
        <v>435</v>
      </c>
      <c r="V71" s="52">
        <f t="shared" si="19"/>
        <v>0.39150000000000001</v>
      </c>
      <c r="W71" s="52">
        <f t="shared" si="20"/>
        <v>0</v>
      </c>
      <c r="X71" s="43"/>
      <c r="Y71" s="43"/>
    </row>
    <row r="72" spans="1:25" x14ac:dyDescent="0.25">
      <c r="A72" s="24" t="s">
        <v>119</v>
      </c>
      <c r="B72" s="16" t="s">
        <v>53</v>
      </c>
      <c r="C72" s="28"/>
      <c r="D72" s="26"/>
      <c r="E72" s="26"/>
      <c r="F72" s="27"/>
      <c r="G72" s="25"/>
      <c r="H72" s="26">
        <v>0.03</v>
      </c>
      <c r="I72" s="26"/>
      <c r="J72" s="26"/>
      <c r="K72" s="26"/>
      <c r="L72" s="27"/>
      <c r="M72" s="20">
        <f t="shared" si="14"/>
        <v>0</v>
      </c>
      <c r="N72" s="21">
        <v>200</v>
      </c>
      <c r="O72" s="22">
        <f t="shared" si="15"/>
        <v>0</v>
      </c>
      <c r="P72" s="20">
        <f t="shared" si="16"/>
        <v>0.03</v>
      </c>
      <c r="Q72" s="21">
        <v>270</v>
      </c>
      <c r="R72" s="22">
        <f t="shared" si="17"/>
        <v>8.1</v>
      </c>
      <c r="S72" s="23">
        <f t="shared" si="18"/>
        <v>8.1</v>
      </c>
      <c r="T72" s="49"/>
      <c r="U72" s="52">
        <v>200</v>
      </c>
      <c r="V72" s="52">
        <f t="shared" si="19"/>
        <v>0</v>
      </c>
      <c r="W72" s="52">
        <f t="shared" si="20"/>
        <v>6</v>
      </c>
      <c r="X72" s="43"/>
      <c r="Y72" s="43"/>
    </row>
    <row r="73" spans="1:25" x14ac:dyDescent="0.25">
      <c r="A73" s="24" t="s">
        <v>73</v>
      </c>
      <c r="B73" s="16" t="s">
        <v>53</v>
      </c>
      <c r="C73" s="28"/>
      <c r="D73" s="26"/>
      <c r="E73" s="26"/>
      <c r="F73" s="27"/>
      <c r="G73" s="25"/>
      <c r="H73" s="26"/>
      <c r="I73" s="26">
        <v>5.3999999999999999E-2</v>
      </c>
      <c r="J73" s="26"/>
      <c r="K73" s="26"/>
      <c r="L73" s="27"/>
      <c r="M73" s="20">
        <f t="shared" si="14"/>
        <v>0</v>
      </c>
      <c r="N73" s="21">
        <v>200</v>
      </c>
      <c r="O73" s="22">
        <f t="shared" si="15"/>
        <v>0</v>
      </c>
      <c r="P73" s="20">
        <f t="shared" si="16"/>
        <v>5.3999999999999999E-2</v>
      </c>
      <c r="Q73" s="21">
        <v>270</v>
      </c>
      <c r="R73" s="22">
        <f t="shared" si="17"/>
        <v>14.58</v>
      </c>
      <c r="S73" s="23">
        <f t="shared" si="18"/>
        <v>14.58</v>
      </c>
      <c r="T73" s="49"/>
      <c r="U73" s="52">
        <v>130</v>
      </c>
      <c r="V73" s="52">
        <f t="shared" si="19"/>
        <v>0</v>
      </c>
      <c r="W73" s="52">
        <f t="shared" si="20"/>
        <v>7.02</v>
      </c>
      <c r="X73" s="43"/>
      <c r="Y73" s="43"/>
    </row>
    <row r="74" spans="1:25" x14ac:dyDescent="0.25">
      <c r="A74" s="24" t="s">
        <v>120</v>
      </c>
      <c r="B74" s="16" t="s">
        <v>53</v>
      </c>
      <c r="C74" s="28"/>
      <c r="D74" s="26"/>
      <c r="E74" s="26"/>
      <c r="F74" s="27"/>
      <c r="G74" s="25"/>
      <c r="H74" s="26"/>
      <c r="I74" s="26"/>
      <c r="J74" s="26">
        <v>7.6600000000000001E-2</v>
      </c>
      <c r="K74" s="26"/>
      <c r="L74" s="27"/>
      <c r="M74" s="20">
        <f t="shared" si="14"/>
        <v>0</v>
      </c>
      <c r="N74" s="21">
        <v>200</v>
      </c>
      <c r="O74" s="22">
        <f t="shared" si="15"/>
        <v>0</v>
      </c>
      <c r="P74" s="20">
        <f t="shared" si="16"/>
        <v>7.6600000000000001E-2</v>
      </c>
      <c r="Q74" s="21">
        <v>270</v>
      </c>
      <c r="R74" s="22">
        <f t="shared" si="17"/>
        <v>20.682000000000002</v>
      </c>
      <c r="S74" s="23">
        <f t="shared" si="18"/>
        <v>20.682000000000002</v>
      </c>
      <c r="T74" s="49"/>
      <c r="U74" s="52">
        <v>444</v>
      </c>
      <c r="V74" s="52">
        <f t="shared" si="19"/>
        <v>0</v>
      </c>
      <c r="W74" s="52">
        <f t="shared" si="20"/>
        <v>34.010400000000004</v>
      </c>
      <c r="X74" s="43"/>
      <c r="Y74" s="43"/>
    </row>
    <row r="75" spans="1:25" x14ac:dyDescent="0.25">
      <c r="A75" s="24" t="s">
        <v>90</v>
      </c>
      <c r="B75" s="16" t="s">
        <v>53</v>
      </c>
      <c r="C75" s="28"/>
      <c r="D75" s="26"/>
      <c r="E75" s="26"/>
      <c r="F75" s="27"/>
      <c r="G75" s="25"/>
      <c r="H75" s="26"/>
      <c r="I75" s="26"/>
      <c r="J75" s="26">
        <v>1.0999999999999999E-2</v>
      </c>
      <c r="K75" s="26"/>
      <c r="L75" s="27"/>
      <c r="M75" s="20">
        <f t="shared" si="14"/>
        <v>0</v>
      </c>
      <c r="N75" s="21">
        <v>200</v>
      </c>
      <c r="O75" s="22">
        <f t="shared" si="15"/>
        <v>0</v>
      </c>
      <c r="P75" s="20">
        <f t="shared" si="16"/>
        <v>1.0999999999999999E-2</v>
      </c>
      <c r="Q75" s="21">
        <v>270</v>
      </c>
      <c r="R75" s="22">
        <f t="shared" si="17"/>
        <v>2.9699999999999998</v>
      </c>
      <c r="S75" s="23">
        <f t="shared" si="18"/>
        <v>2.9699999999999998</v>
      </c>
      <c r="T75" s="49"/>
      <c r="U75" s="52">
        <v>67.349999999999994</v>
      </c>
      <c r="V75" s="52">
        <f t="shared" si="19"/>
        <v>0</v>
      </c>
      <c r="W75" s="52">
        <f t="shared" si="20"/>
        <v>0.7408499999999999</v>
      </c>
      <c r="X75" s="43"/>
      <c r="Y75" s="43"/>
    </row>
    <row r="76" spans="1:25" x14ac:dyDescent="0.25">
      <c r="A76" s="24" t="s">
        <v>96</v>
      </c>
      <c r="B76" s="16" t="s">
        <v>97</v>
      </c>
      <c r="C76" s="28"/>
      <c r="D76" s="26"/>
      <c r="E76" s="26"/>
      <c r="F76" s="27"/>
      <c r="G76" s="25"/>
      <c r="H76" s="26"/>
      <c r="I76" s="26"/>
      <c r="J76" s="26">
        <v>2.3300000000000001E-2</v>
      </c>
      <c r="K76" s="26"/>
      <c r="L76" s="27"/>
      <c r="M76" s="20">
        <f t="shared" si="14"/>
        <v>0</v>
      </c>
      <c r="N76" s="21">
        <v>200</v>
      </c>
      <c r="O76" s="22">
        <f t="shared" si="15"/>
        <v>0</v>
      </c>
      <c r="P76" s="20">
        <f t="shared" si="16"/>
        <v>2.3300000000000001E-2</v>
      </c>
      <c r="Q76" s="21">
        <v>270</v>
      </c>
      <c r="R76" s="22">
        <f t="shared" si="17"/>
        <v>6.2910000000000004</v>
      </c>
      <c r="S76" s="23">
        <f t="shared" si="18"/>
        <v>6.2910000000000004</v>
      </c>
      <c r="T76" s="49"/>
      <c r="U76" s="52">
        <v>182.5</v>
      </c>
      <c r="V76" s="52">
        <f t="shared" si="19"/>
        <v>0</v>
      </c>
      <c r="W76" s="52">
        <f t="shared" si="20"/>
        <v>4.2522500000000001</v>
      </c>
      <c r="X76" s="43"/>
      <c r="Y76" s="43"/>
    </row>
    <row r="77" spans="1:25" x14ac:dyDescent="0.25">
      <c r="A77" s="24" t="s">
        <v>129</v>
      </c>
      <c r="B77" s="16" t="s">
        <v>53</v>
      </c>
      <c r="C77" s="25">
        <v>8.9999999999999998E-4</v>
      </c>
      <c r="D77" s="26"/>
      <c r="E77" s="26"/>
      <c r="F77" s="27"/>
      <c r="G77" s="25"/>
      <c r="H77" s="26"/>
      <c r="I77" s="26"/>
      <c r="J77" s="26"/>
      <c r="K77" s="26"/>
      <c r="L77" s="27"/>
      <c r="M77" s="20">
        <f t="shared" si="14"/>
        <v>8.9999999999999998E-4</v>
      </c>
      <c r="N77" s="21">
        <v>200</v>
      </c>
      <c r="O77" s="22">
        <f t="shared" si="15"/>
        <v>0.18</v>
      </c>
      <c r="P77" s="20">
        <f t="shared" si="16"/>
        <v>0</v>
      </c>
      <c r="Q77" s="21">
        <v>270</v>
      </c>
      <c r="R77" s="22">
        <f t="shared" si="17"/>
        <v>0</v>
      </c>
      <c r="S77" s="23">
        <f t="shared" si="18"/>
        <v>0.18</v>
      </c>
      <c r="T77" s="49"/>
      <c r="U77" s="52">
        <v>310</v>
      </c>
      <c r="V77" s="52">
        <f t="shared" si="19"/>
        <v>0.27899999999999997</v>
      </c>
      <c r="W77" s="52">
        <f t="shared" si="20"/>
        <v>0</v>
      </c>
      <c r="X77" s="43"/>
      <c r="Y77" s="43"/>
    </row>
    <row r="78" spans="1:25" ht="16.5" x14ac:dyDescent="0.3">
      <c r="A78" s="24" t="s">
        <v>172</v>
      </c>
      <c r="B78" s="16" t="s">
        <v>53</v>
      </c>
      <c r="C78" s="28"/>
      <c r="D78" s="26"/>
      <c r="E78" s="26"/>
      <c r="F78" s="27"/>
      <c r="G78" s="25"/>
      <c r="H78" s="26"/>
      <c r="I78" s="26"/>
      <c r="J78" s="26"/>
      <c r="K78" s="59">
        <v>4.1999999999999998E-5</v>
      </c>
      <c r="L78" s="27"/>
      <c r="M78" s="20">
        <f t="shared" si="14"/>
        <v>0</v>
      </c>
      <c r="N78" s="21">
        <v>200</v>
      </c>
      <c r="O78" s="22">
        <f t="shared" si="15"/>
        <v>0</v>
      </c>
      <c r="P78" s="20">
        <f t="shared" si="16"/>
        <v>4.1999999999999998E-5</v>
      </c>
      <c r="Q78" s="21">
        <v>270</v>
      </c>
      <c r="R78" s="22">
        <f t="shared" si="17"/>
        <v>1.1339999999999999E-2</v>
      </c>
      <c r="S78" s="23">
        <f t="shared" si="18"/>
        <v>1.1339999999999999E-2</v>
      </c>
      <c r="T78" s="49"/>
      <c r="U78" s="52">
        <v>4380</v>
      </c>
      <c r="V78" s="54">
        <f t="shared" si="19"/>
        <v>0</v>
      </c>
      <c r="W78" s="54">
        <f t="shared" si="20"/>
        <v>0.18395999999999998</v>
      </c>
      <c r="X78" s="43"/>
      <c r="Y78" s="43"/>
    </row>
    <row r="79" spans="1:25" x14ac:dyDescent="0.25">
      <c r="A79" s="24" t="s">
        <v>78</v>
      </c>
      <c r="B79" s="16" t="s">
        <v>53</v>
      </c>
      <c r="C79" s="25"/>
      <c r="D79" s="26"/>
      <c r="E79" s="26"/>
      <c r="F79" s="27">
        <v>0.05</v>
      </c>
      <c r="G79" s="25"/>
      <c r="H79" s="26"/>
      <c r="I79" s="26"/>
      <c r="J79" s="26"/>
      <c r="K79" s="26"/>
      <c r="L79" s="27">
        <v>5.8000000000000003E-2</v>
      </c>
      <c r="M79" s="20">
        <f t="shared" si="14"/>
        <v>0.05</v>
      </c>
      <c r="N79" s="21">
        <v>200</v>
      </c>
      <c r="O79" s="22">
        <f t="shared" si="15"/>
        <v>10</v>
      </c>
      <c r="P79" s="20">
        <f t="shared" si="16"/>
        <v>5.8000000000000003E-2</v>
      </c>
      <c r="Q79" s="21">
        <v>270</v>
      </c>
      <c r="R79" s="22">
        <f t="shared" si="17"/>
        <v>15.66</v>
      </c>
      <c r="S79" s="23">
        <f t="shared" si="18"/>
        <v>25.66</v>
      </c>
      <c r="T79" s="49"/>
      <c r="U79" s="52"/>
      <c r="V79" s="52"/>
      <c r="W79" s="52"/>
      <c r="X79" s="43"/>
      <c r="Y79" s="43"/>
    </row>
    <row r="80" spans="1:25" x14ac:dyDescent="0.25">
      <c r="A80" s="24" t="s">
        <v>134</v>
      </c>
      <c r="B80" s="16" t="s">
        <v>53</v>
      </c>
      <c r="C80" s="25"/>
      <c r="D80" s="26"/>
      <c r="E80" s="26"/>
      <c r="F80" s="27"/>
      <c r="G80" s="25"/>
      <c r="H80" s="73">
        <v>1.0000000000000001E-5</v>
      </c>
      <c r="I80" s="26"/>
      <c r="J80" s="26"/>
      <c r="K80" s="26"/>
      <c r="L80" s="27"/>
      <c r="M80" s="20">
        <f t="shared" si="14"/>
        <v>0</v>
      </c>
      <c r="N80" s="21">
        <v>200</v>
      </c>
      <c r="O80" s="22">
        <f t="shared" si="15"/>
        <v>0</v>
      </c>
      <c r="P80" s="20">
        <f t="shared" si="16"/>
        <v>1.0000000000000001E-5</v>
      </c>
      <c r="Q80" s="21">
        <v>270</v>
      </c>
      <c r="R80" s="22">
        <f t="shared" si="17"/>
        <v>2.7000000000000001E-3</v>
      </c>
      <c r="S80" s="23">
        <f t="shared" si="18"/>
        <v>2.7000000000000001E-3</v>
      </c>
      <c r="T80" s="49"/>
      <c r="U80" s="52"/>
      <c r="V80" s="53">
        <f>SUM(V53:V79)</f>
        <v>43.383528000000005</v>
      </c>
      <c r="W80" s="53">
        <f>SUM(W53:W79)</f>
        <v>83.858804000000006</v>
      </c>
      <c r="X80" s="43"/>
      <c r="Y80" s="43"/>
    </row>
    <row r="81" spans="1:25" ht="15.75" thickBot="1" x14ac:dyDescent="0.3">
      <c r="A81" s="32"/>
      <c r="B81" s="45" t="s">
        <v>53</v>
      </c>
      <c r="C81" s="33"/>
      <c r="D81" s="34"/>
      <c r="E81" s="34"/>
      <c r="F81" s="35"/>
      <c r="G81" s="33"/>
      <c r="H81" s="34"/>
      <c r="I81" s="34"/>
      <c r="J81" s="34"/>
      <c r="K81" s="34"/>
      <c r="L81" s="35"/>
      <c r="M81" s="39">
        <f t="shared" si="14"/>
        <v>0</v>
      </c>
      <c r="N81" s="21">
        <v>200</v>
      </c>
      <c r="O81" s="41">
        <f t="shared" si="15"/>
        <v>0</v>
      </c>
      <c r="P81" s="39">
        <f t="shared" si="16"/>
        <v>0</v>
      </c>
      <c r="Q81" s="21">
        <v>270</v>
      </c>
      <c r="R81" s="41">
        <f t="shared" si="17"/>
        <v>0</v>
      </c>
      <c r="S81" s="42">
        <f t="shared" si="18"/>
        <v>0</v>
      </c>
      <c r="T81" s="50"/>
      <c r="U81" s="52"/>
      <c r="V81" s="52"/>
      <c r="W81" s="53">
        <f>V80+W80</f>
        <v>127.242332</v>
      </c>
      <c r="X81" s="43"/>
      <c r="Y81" s="43"/>
    </row>
    <row r="82" spans="1:25" x14ac:dyDescent="0.25">
      <c r="A82" s="4"/>
      <c r="B82" s="4"/>
      <c r="C82" s="4"/>
      <c r="D82" s="4"/>
      <c r="E82" s="116"/>
      <c r="F82" s="116"/>
      <c r="G82" s="116"/>
      <c r="H82" s="116"/>
      <c r="I82" s="4"/>
      <c r="J82" s="4"/>
      <c r="K82" s="4"/>
      <c r="L82" s="4"/>
      <c r="M82" s="4"/>
      <c r="N82" s="4"/>
      <c r="O82" s="4"/>
      <c r="P82" s="4"/>
      <c r="Q82" s="4"/>
      <c r="R82" s="4"/>
      <c r="S82" s="36"/>
      <c r="T82" s="4"/>
    </row>
    <row r="83" spans="1:25" x14ac:dyDescent="0.25">
      <c r="A83" s="4" t="s">
        <v>54</v>
      </c>
      <c r="B83" s="4"/>
      <c r="C83" s="4"/>
      <c r="D83" s="4"/>
      <c r="E83" s="117" t="s">
        <v>55</v>
      </c>
      <c r="F83" s="117"/>
      <c r="G83" s="117"/>
      <c r="H83" s="11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5" x14ac:dyDescent="0.25">
      <c r="C84" s="162"/>
      <c r="D84" s="162"/>
      <c r="E84" s="162"/>
      <c r="F84" s="162"/>
      <c r="G84" s="162"/>
      <c r="H84" s="162"/>
      <c r="I84" s="162"/>
      <c r="J84" s="162"/>
      <c r="K84" s="162"/>
    </row>
  </sheetData>
  <mergeCells count="53">
    <mergeCell ref="E83:H83"/>
    <mergeCell ref="E82:H82"/>
    <mergeCell ref="S49:S51"/>
    <mergeCell ref="T49:T51"/>
    <mergeCell ref="C50:C51"/>
    <mergeCell ref="D50:D51"/>
    <mergeCell ref="E50:E51"/>
    <mergeCell ref="F50:F51"/>
    <mergeCell ref="G50:G51"/>
    <mergeCell ref="H50:H51"/>
    <mergeCell ref="I50:I51"/>
    <mergeCell ref="J50:J51"/>
    <mergeCell ref="A49:A51"/>
    <mergeCell ref="B49:B51"/>
    <mergeCell ref="C49:F49"/>
    <mergeCell ref="G49:L49"/>
    <mergeCell ref="M49:O50"/>
    <mergeCell ref="K50:K51"/>
    <mergeCell ref="L50:L51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A4:A6"/>
    <mergeCell ref="B4:B6"/>
    <mergeCell ref="C4:F4"/>
    <mergeCell ref="G4:L4"/>
    <mergeCell ref="M4:O5"/>
    <mergeCell ref="K5:K6"/>
    <mergeCell ref="L5:L6"/>
    <mergeCell ref="C84:K84"/>
    <mergeCell ref="C1:L1"/>
    <mergeCell ref="M1:P1"/>
    <mergeCell ref="C2:K2"/>
    <mergeCell ref="M2:P2"/>
    <mergeCell ref="C3:J3"/>
    <mergeCell ref="M3:P3"/>
    <mergeCell ref="E37:H37"/>
    <mergeCell ref="E38:H38"/>
    <mergeCell ref="C46:L46"/>
    <mergeCell ref="M46:P46"/>
    <mergeCell ref="C47:K47"/>
    <mergeCell ref="M47:P47"/>
    <mergeCell ref="C48:J48"/>
    <mergeCell ref="M48:P48"/>
    <mergeCell ref="P49:R50"/>
  </mergeCells>
  <pageMargins left="0.7" right="0.7" top="0.75" bottom="0.75" header="0.3" footer="0.3"/>
  <pageSetup paperSize="9" scale="6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Y86"/>
  <sheetViews>
    <sheetView topLeftCell="A49" zoomScale="120" zoomScaleNormal="120" workbookViewId="0">
      <selection activeCell="C52" sqref="C52:L53"/>
    </sheetView>
  </sheetViews>
  <sheetFormatPr defaultRowHeight="15" x14ac:dyDescent="0.25"/>
  <cols>
    <col min="1" max="1" width="20" customWidth="1"/>
    <col min="2" max="2" width="3.42578125" customWidth="1"/>
  </cols>
  <sheetData>
    <row r="1" spans="1:25" x14ac:dyDescent="0.25">
      <c r="A1" s="79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223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224</v>
      </c>
      <c r="D5" s="124" t="s">
        <v>72</v>
      </c>
      <c r="E5" s="124" t="s">
        <v>146</v>
      </c>
      <c r="F5" s="126" t="s">
        <v>139</v>
      </c>
      <c r="G5" s="136" t="s">
        <v>225</v>
      </c>
      <c r="H5" s="124" t="s">
        <v>68</v>
      </c>
      <c r="I5" s="124" t="s">
        <v>227</v>
      </c>
      <c r="J5" s="124" t="s">
        <v>69</v>
      </c>
      <c r="K5" s="124" t="s">
        <v>21</v>
      </c>
      <c r="L5" s="163" t="s">
        <v>44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5"/>
      <c r="F6" s="127"/>
      <c r="G6" s="137"/>
      <c r="H6" s="125"/>
      <c r="I6" s="125"/>
      <c r="J6" s="125"/>
      <c r="K6" s="125"/>
      <c r="L6" s="164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133</v>
      </c>
      <c r="D7" s="10" t="s">
        <v>161</v>
      </c>
      <c r="E7" s="10" t="s">
        <v>49</v>
      </c>
      <c r="F7" s="37" t="s">
        <v>159</v>
      </c>
      <c r="G7" s="38" t="s">
        <v>52</v>
      </c>
      <c r="H7" s="10" t="s">
        <v>50</v>
      </c>
      <c r="I7" s="10" t="s">
        <v>51</v>
      </c>
      <c r="J7" s="10" t="s">
        <v>6</v>
      </c>
      <c r="K7" s="10" t="s">
        <v>49</v>
      </c>
      <c r="L7" s="78" t="s">
        <v>228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173</v>
      </c>
      <c r="B8" s="16" t="s">
        <v>53</v>
      </c>
      <c r="C8" s="17">
        <v>4.3999999999999997E-2</v>
      </c>
      <c r="D8" s="18"/>
      <c r="E8" s="18"/>
      <c r="F8" s="19"/>
      <c r="G8" s="17"/>
      <c r="H8" s="18"/>
      <c r="I8" s="18"/>
      <c r="J8" s="18"/>
      <c r="K8" s="18"/>
      <c r="L8" s="19"/>
      <c r="M8" s="20">
        <f>C8+D8+E8+F8</f>
        <v>4.3999999999999997E-2</v>
      </c>
      <c r="N8" s="21">
        <v>140</v>
      </c>
      <c r="O8" s="22">
        <f>M8*N8</f>
        <v>6.1599999999999993</v>
      </c>
      <c r="P8" s="20">
        <f>G8+H8+I8+J8+K8+L8</f>
        <v>0</v>
      </c>
      <c r="Q8" s="21">
        <v>240</v>
      </c>
      <c r="R8" s="22">
        <f>P8*Q8</f>
        <v>0</v>
      </c>
      <c r="S8" s="23">
        <f>O8+R8</f>
        <v>6.1599999999999993</v>
      </c>
      <c r="T8" s="48"/>
      <c r="U8" s="52">
        <v>60</v>
      </c>
      <c r="V8" s="52">
        <f>M8*U8</f>
        <v>2.6399999999999997</v>
      </c>
      <c r="W8" s="52">
        <f>P8*U8</f>
        <v>0</v>
      </c>
      <c r="X8" s="43"/>
      <c r="Y8" s="43"/>
    </row>
    <row r="9" spans="1:25" x14ac:dyDescent="0.25">
      <c r="A9" s="24" t="s">
        <v>74</v>
      </c>
      <c r="B9" s="16" t="s">
        <v>53</v>
      </c>
      <c r="C9" s="25">
        <v>0.1</v>
      </c>
      <c r="D9" s="26"/>
      <c r="E9" s="26"/>
      <c r="F9" s="27"/>
      <c r="G9" s="25"/>
      <c r="H9" s="26"/>
      <c r="I9" s="26"/>
      <c r="J9" s="26">
        <v>1.5699999999999999E-2</v>
      </c>
      <c r="K9" s="26"/>
      <c r="L9" s="27"/>
      <c r="M9" s="20">
        <f t="shared" ref="M9:M38" si="0">C9+D9+E9+F9</f>
        <v>0.1</v>
      </c>
      <c r="N9" s="21">
        <v>140</v>
      </c>
      <c r="O9" s="22">
        <f t="shared" ref="O9:O38" si="1">M9*N9</f>
        <v>14</v>
      </c>
      <c r="P9" s="20">
        <f t="shared" ref="P9:P38" si="2">G9+H9+I9+J9+K9+L9</f>
        <v>1.5699999999999999E-2</v>
      </c>
      <c r="Q9" s="21">
        <v>240</v>
      </c>
      <c r="R9" s="22">
        <f t="shared" ref="R9:R38" si="3">P9*Q9</f>
        <v>3.7679999999999998</v>
      </c>
      <c r="S9" s="23">
        <f t="shared" ref="S9:S38" si="4">O9+R9</f>
        <v>17.768000000000001</v>
      </c>
      <c r="T9" s="49"/>
      <c r="U9" s="52">
        <v>70</v>
      </c>
      <c r="V9" s="52">
        <f t="shared" ref="V9:V38" si="5">M9*U9</f>
        <v>7</v>
      </c>
      <c r="W9" s="52">
        <f t="shared" ref="W9:W38" si="6">P9*U9</f>
        <v>1.099</v>
      </c>
      <c r="X9" s="43"/>
      <c r="Y9" s="43"/>
    </row>
    <row r="10" spans="1:25" x14ac:dyDescent="0.25">
      <c r="A10" s="24" t="s">
        <v>75</v>
      </c>
      <c r="B10" s="16" t="s">
        <v>53</v>
      </c>
      <c r="C10" s="25">
        <v>1.6E-2</v>
      </c>
      <c r="D10" s="26"/>
      <c r="E10" s="26">
        <v>3.0000000000000001E-3</v>
      </c>
      <c r="F10" s="27"/>
      <c r="G10" s="25"/>
      <c r="H10" s="26"/>
      <c r="I10" s="26"/>
      <c r="J10" s="26"/>
      <c r="K10" s="26"/>
      <c r="L10" s="27"/>
      <c r="M10" s="20">
        <f t="shared" si="0"/>
        <v>1.9E-2</v>
      </c>
      <c r="N10" s="21">
        <v>140</v>
      </c>
      <c r="O10" s="22">
        <f t="shared" si="1"/>
        <v>2.66</v>
      </c>
      <c r="P10" s="20">
        <f t="shared" si="2"/>
        <v>0</v>
      </c>
      <c r="Q10" s="21">
        <v>240</v>
      </c>
      <c r="R10" s="22">
        <f t="shared" si="3"/>
        <v>0</v>
      </c>
      <c r="S10" s="23">
        <f t="shared" si="4"/>
        <v>2.66</v>
      </c>
      <c r="T10" s="49"/>
      <c r="U10" s="52">
        <v>85</v>
      </c>
      <c r="V10" s="52">
        <f t="shared" si="5"/>
        <v>1.615</v>
      </c>
      <c r="W10" s="52">
        <f t="shared" si="6"/>
        <v>0</v>
      </c>
      <c r="X10" s="43"/>
      <c r="Y10" s="43"/>
    </row>
    <row r="11" spans="1:25" x14ac:dyDescent="0.25">
      <c r="A11" s="24" t="s">
        <v>76</v>
      </c>
      <c r="B11" s="16" t="s">
        <v>53</v>
      </c>
      <c r="C11" s="25"/>
      <c r="D11" s="26"/>
      <c r="E11" s="26"/>
      <c r="F11" s="27"/>
      <c r="G11" s="25"/>
      <c r="H11" s="26"/>
      <c r="I11" s="26"/>
      <c r="J11" s="26"/>
      <c r="K11" s="26"/>
      <c r="L11" s="27"/>
      <c r="M11" s="20">
        <f t="shared" si="0"/>
        <v>0</v>
      </c>
      <c r="N11" s="21">
        <v>140</v>
      </c>
      <c r="O11" s="22">
        <f t="shared" si="1"/>
        <v>0</v>
      </c>
      <c r="P11" s="20">
        <f t="shared" si="2"/>
        <v>0</v>
      </c>
      <c r="Q11" s="21">
        <v>240</v>
      </c>
      <c r="R11" s="22">
        <f t="shared" si="3"/>
        <v>0</v>
      </c>
      <c r="S11" s="23">
        <f t="shared" si="4"/>
        <v>0</v>
      </c>
      <c r="T11" s="49"/>
      <c r="U11" s="52">
        <v>622.52</v>
      </c>
      <c r="V11" s="52">
        <f t="shared" si="5"/>
        <v>0</v>
      </c>
      <c r="W11" s="52">
        <f t="shared" si="6"/>
        <v>0</v>
      </c>
      <c r="X11" s="43"/>
      <c r="Y11" s="43"/>
    </row>
    <row r="12" spans="1:25" x14ac:dyDescent="0.25">
      <c r="A12" s="24" t="s">
        <v>77</v>
      </c>
      <c r="B12" s="16" t="s">
        <v>53</v>
      </c>
      <c r="C12" s="25"/>
      <c r="D12" s="26">
        <v>1.6E-2</v>
      </c>
      <c r="E12" s="26"/>
      <c r="F12" s="27"/>
      <c r="G12" s="25"/>
      <c r="H12" s="26"/>
      <c r="I12" s="26"/>
      <c r="J12" s="26"/>
      <c r="K12" s="26"/>
      <c r="L12" s="27"/>
      <c r="M12" s="20">
        <f t="shared" si="0"/>
        <v>1.6E-2</v>
      </c>
      <c r="N12" s="21">
        <v>140</v>
      </c>
      <c r="O12" s="22">
        <f t="shared" si="1"/>
        <v>2.2400000000000002</v>
      </c>
      <c r="P12" s="20">
        <f t="shared" si="2"/>
        <v>0</v>
      </c>
      <c r="Q12" s="21">
        <v>240</v>
      </c>
      <c r="R12" s="22">
        <f t="shared" si="3"/>
        <v>0</v>
      </c>
      <c r="S12" s="23">
        <f t="shared" si="4"/>
        <v>2.2400000000000002</v>
      </c>
      <c r="T12" s="49"/>
      <c r="U12" s="52">
        <v>767</v>
      </c>
      <c r="V12" s="52">
        <f t="shared" si="5"/>
        <v>12.272</v>
      </c>
      <c r="W12" s="52">
        <f t="shared" si="6"/>
        <v>0</v>
      </c>
      <c r="X12" s="43"/>
      <c r="Y12" s="43"/>
    </row>
    <row r="13" spans="1:25" x14ac:dyDescent="0.25">
      <c r="A13" s="24" t="s">
        <v>79</v>
      </c>
      <c r="B13" s="16" t="s">
        <v>53</v>
      </c>
      <c r="C13" s="25"/>
      <c r="D13" s="26"/>
      <c r="E13" s="26">
        <v>4.0000000000000001E-3</v>
      </c>
      <c r="F13" s="27"/>
      <c r="G13" s="25"/>
      <c r="H13" s="26"/>
      <c r="I13" s="26"/>
      <c r="J13" s="26"/>
      <c r="K13" s="26"/>
      <c r="L13" s="27"/>
      <c r="M13" s="20">
        <f t="shared" si="0"/>
        <v>4.0000000000000001E-3</v>
      </c>
      <c r="N13" s="21">
        <v>140</v>
      </c>
      <c r="O13" s="22">
        <f t="shared" si="1"/>
        <v>0.56000000000000005</v>
      </c>
      <c r="P13" s="20">
        <f t="shared" si="2"/>
        <v>0</v>
      </c>
      <c r="Q13" s="21">
        <v>240</v>
      </c>
      <c r="R13" s="22">
        <f t="shared" si="3"/>
        <v>0</v>
      </c>
      <c r="S13" s="23">
        <f t="shared" si="4"/>
        <v>0.56000000000000005</v>
      </c>
      <c r="T13" s="49"/>
      <c r="U13" s="52">
        <v>220</v>
      </c>
      <c r="V13" s="52">
        <f t="shared" si="5"/>
        <v>0.88</v>
      </c>
      <c r="W13" s="52">
        <f t="shared" si="6"/>
        <v>0</v>
      </c>
      <c r="X13" s="43"/>
      <c r="Y13" s="43"/>
    </row>
    <row r="14" spans="1:25" x14ac:dyDescent="0.25">
      <c r="A14" s="24" t="s">
        <v>135</v>
      </c>
      <c r="B14" s="16" t="s">
        <v>53</v>
      </c>
      <c r="C14" s="25"/>
      <c r="D14" s="26">
        <v>0.1</v>
      </c>
      <c r="E14" s="26"/>
      <c r="F14" s="27"/>
      <c r="G14" s="25"/>
      <c r="H14" s="26"/>
      <c r="I14" s="26"/>
      <c r="J14" s="26"/>
      <c r="K14" s="26"/>
      <c r="L14" s="27"/>
      <c r="M14" s="20">
        <f t="shared" si="0"/>
        <v>0.1</v>
      </c>
      <c r="N14" s="21">
        <v>140</v>
      </c>
      <c r="O14" s="22">
        <f t="shared" si="1"/>
        <v>14</v>
      </c>
      <c r="P14" s="20">
        <f t="shared" si="2"/>
        <v>0</v>
      </c>
      <c r="Q14" s="21">
        <v>240</v>
      </c>
      <c r="R14" s="22">
        <f t="shared" si="3"/>
        <v>0</v>
      </c>
      <c r="S14" s="23">
        <f t="shared" si="4"/>
        <v>14</v>
      </c>
      <c r="T14" s="49"/>
      <c r="U14" s="52">
        <v>130</v>
      </c>
      <c r="V14" s="52">
        <f t="shared" si="5"/>
        <v>13</v>
      </c>
      <c r="W14" s="52">
        <f t="shared" si="6"/>
        <v>0</v>
      </c>
      <c r="X14" s="43"/>
      <c r="Y14" s="43"/>
    </row>
    <row r="15" spans="1:25" x14ac:dyDescent="0.25">
      <c r="A15" s="24" t="s">
        <v>140</v>
      </c>
      <c r="B15" s="16" t="s">
        <v>53</v>
      </c>
      <c r="C15" s="28"/>
      <c r="D15" s="29"/>
      <c r="E15" s="26"/>
      <c r="F15" s="27">
        <v>0.216</v>
      </c>
      <c r="G15" s="25"/>
      <c r="H15" s="26"/>
      <c r="I15" s="26"/>
      <c r="J15" s="71"/>
      <c r="K15" s="26"/>
      <c r="L15" s="27"/>
      <c r="M15" s="20">
        <f t="shared" si="0"/>
        <v>0.216</v>
      </c>
      <c r="N15" s="21">
        <v>140</v>
      </c>
      <c r="O15" s="22">
        <f t="shared" si="1"/>
        <v>30.24</v>
      </c>
      <c r="P15" s="20">
        <f t="shared" si="2"/>
        <v>0</v>
      </c>
      <c r="Q15" s="21">
        <v>240</v>
      </c>
      <c r="R15" s="22">
        <f t="shared" si="3"/>
        <v>0</v>
      </c>
      <c r="S15" s="23">
        <f t="shared" si="4"/>
        <v>30.24</v>
      </c>
      <c r="T15" s="49"/>
      <c r="U15" s="52">
        <v>114</v>
      </c>
      <c r="V15" s="52">
        <f t="shared" si="5"/>
        <v>24.623999999999999</v>
      </c>
      <c r="W15" s="52">
        <f t="shared" si="6"/>
        <v>0</v>
      </c>
      <c r="X15" s="43"/>
      <c r="Y15" s="43"/>
    </row>
    <row r="16" spans="1:25" x14ac:dyDescent="0.25">
      <c r="A16" s="24" t="s">
        <v>106</v>
      </c>
      <c r="B16" s="16" t="s">
        <v>53</v>
      </c>
      <c r="C16" s="28"/>
      <c r="D16" s="26"/>
      <c r="E16" s="26"/>
      <c r="F16" s="27"/>
      <c r="G16" s="25">
        <v>7.6899999999999996E-2</v>
      </c>
      <c r="H16" s="26"/>
      <c r="I16" s="26"/>
      <c r="J16" s="71"/>
      <c r="K16" s="26"/>
      <c r="L16" s="27"/>
      <c r="M16" s="20">
        <f t="shared" si="0"/>
        <v>0</v>
      </c>
      <c r="N16" s="21">
        <v>140</v>
      </c>
      <c r="O16" s="22">
        <f t="shared" si="1"/>
        <v>0</v>
      </c>
      <c r="P16" s="20">
        <f t="shared" si="2"/>
        <v>7.6899999999999996E-2</v>
      </c>
      <c r="Q16" s="21">
        <v>240</v>
      </c>
      <c r="R16" s="22">
        <f t="shared" si="3"/>
        <v>18.456</v>
      </c>
      <c r="S16" s="23">
        <f t="shared" si="4"/>
        <v>18.456</v>
      </c>
      <c r="T16" s="49"/>
      <c r="U16" s="52">
        <v>40</v>
      </c>
      <c r="V16" s="52">
        <f t="shared" si="5"/>
        <v>0</v>
      </c>
      <c r="W16" s="52">
        <f t="shared" si="6"/>
        <v>3.0759999999999996</v>
      </c>
      <c r="X16" s="43"/>
      <c r="Y16" s="43"/>
    </row>
    <row r="17" spans="1:25" x14ac:dyDescent="0.25">
      <c r="A17" s="24" t="s">
        <v>82</v>
      </c>
      <c r="B17" s="16" t="s">
        <v>53</v>
      </c>
      <c r="C17" s="28"/>
      <c r="D17" s="26"/>
      <c r="E17" s="26"/>
      <c r="F17" s="27"/>
      <c r="G17" s="25"/>
      <c r="H17" s="26">
        <v>1.2500000000000001E-2</v>
      </c>
      <c r="I17" s="26"/>
      <c r="J17" s="71"/>
      <c r="K17" s="26"/>
      <c r="L17" s="27"/>
      <c r="M17" s="20">
        <f t="shared" si="0"/>
        <v>0</v>
      </c>
      <c r="N17" s="21">
        <v>140</v>
      </c>
      <c r="O17" s="22">
        <f t="shared" si="1"/>
        <v>0</v>
      </c>
      <c r="P17" s="20">
        <f t="shared" si="2"/>
        <v>1.2500000000000001E-2</v>
      </c>
      <c r="Q17" s="21">
        <v>240</v>
      </c>
      <c r="R17" s="22">
        <f t="shared" si="3"/>
        <v>3</v>
      </c>
      <c r="S17" s="23">
        <f t="shared" si="4"/>
        <v>3</v>
      </c>
      <c r="T17" s="49"/>
      <c r="U17" s="52">
        <v>37</v>
      </c>
      <c r="V17" s="52">
        <f t="shared" si="5"/>
        <v>0</v>
      </c>
      <c r="W17" s="52">
        <f t="shared" si="6"/>
        <v>0.46250000000000002</v>
      </c>
      <c r="X17" s="43"/>
      <c r="Y17" s="43"/>
    </row>
    <row r="18" spans="1:25" x14ac:dyDescent="0.25">
      <c r="A18" s="24" t="s">
        <v>83</v>
      </c>
      <c r="B18" s="16" t="s">
        <v>53</v>
      </c>
      <c r="C18" s="28"/>
      <c r="D18" s="26"/>
      <c r="E18" s="26"/>
      <c r="F18" s="27"/>
      <c r="G18" s="25">
        <v>6.0000000000000001E-3</v>
      </c>
      <c r="H18" s="26">
        <v>2.5000000000000001E-3</v>
      </c>
      <c r="I18" s="26"/>
      <c r="J18" s="71">
        <v>1.14E-2</v>
      </c>
      <c r="K18" s="26"/>
      <c r="L18" s="27"/>
      <c r="M18" s="20">
        <f t="shared" si="0"/>
        <v>0</v>
      </c>
      <c r="N18" s="21">
        <v>140</v>
      </c>
      <c r="O18" s="22">
        <f t="shared" si="1"/>
        <v>0</v>
      </c>
      <c r="P18" s="20">
        <f t="shared" si="2"/>
        <v>1.9900000000000001E-2</v>
      </c>
      <c r="Q18" s="21">
        <v>240</v>
      </c>
      <c r="R18" s="22">
        <f t="shared" si="3"/>
        <v>4.7759999999999998</v>
      </c>
      <c r="S18" s="23">
        <f t="shared" si="4"/>
        <v>4.7759999999999998</v>
      </c>
      <c r="T18" s="49"/>
      <c r="U18" s="52">
        <v>158</v>
      </c>
      <c r="V18" s="52">
        <f t="shared" si="5"/>
        <v>0</v>
      </c>
      <c r="W18" s="52">
        <f t="shared" si="6"/>
        <v>3.1442000000000001</v>
      </c>
      <c r="X18" s="43"/>
      <c r="Y18" s="43"/>
    </row>
    <row r="19" spans="1:25" x14ac:dyDescent="0.25">
      <c r="A19" s="24" t="s">
        <v>226</v>
      </c>
      <c r="B19" s="16" t="s">
        <v>53</v>
      </c>
      <c r="C19" s="28"/>
      <c r="D19" s="26"/>
      <c r="E19" s="26"/>
      <c r="F19" s="27"/>
      <c r="G19" s="25">
        <v>3.5700000000000003E-2</v>
      </c>
      <c r="H19" s="26"/>
      <c r="I19" s="26"/>
      <c r="J19" s="71"/>
      <c r="K19" s="26"/>
      <c r="L19" s="27"/>
      <c r="M19" s="20">
        <f t="shared" si="0"/>
        <v>0</v>
      </c>
      <c r="N19" s="21">
        <v>140</v>
      </c>
      <c r="O19" s="22">
        <f t="shared" si="1"/>
        <v>0</v>
      </c>
      <c r="P19" s="20">
        <f t="shared" si="2"/>
        <v>3.5700000000000003E-2</v>
      </c>
      <c r="Q19" s="21">
        <v>240</v>
      </c>
      <c r="R19" s="22">
        <f t="shared" si="3"/>
        <v>8.5680000000000014</v>
      </c>
      <c r="S19" s="23">
        <f t="shared" si="4"/>
        <v>8.5680000000000014</v>
      </c>
      <c r="T19" s="49"/>
      <c r="U19" s="52">
        <v>1200</v>
      </c>
      <c r="V19" s="52">
        <f t="shared" si="5"/>
        <v>0</v>
      </c>
      <c r="W19" s="52">
        <f t="shared" si="6"/>
        <v>42.84</v>
      </c>
      <c r="X19" s="43"/>
      <c r="Y19" s="43"/>
    </row>
    <row r="20" spans="1:25" x14ac:dyDescent="0.25">
      <c r="A20" s="24" t="s">
        <v>98</v>
      </c>
      <c r="B20" s="16" t="s">
        <v>53</v>
      </c>
      <c r="C20" s="28"/>
      <c r="D20" s="26"/>
      <c r="E20" s="26"/>
      <c r="F20" s="27"/>
      <c r="G20" s="25">
        <v>1.54E-2</v>
      </c>
      <c r="H20" s="26"/>
      <c r="I20" s="26"/>
      <c r="J20" s="71"/>
      <c r="K20" s="26"/>
      <c r="L20" s="27"/>
      <c r="M20" s="20">
        <f t="shared" si="0"/>
        <v>0</v>
      </c>
      <c r="N20" s="21">
        <v>140</v>
      </c>
      <c r="O20" s="22">
        <f t="shared" si="1"/>
        <v>0</v>
      </c>
      <c r="P20" s="20">
        <f t="shared" si="2"/>
        <v>1.54E-2</v>
      </c>
      <c r="Q20" s="21">
        <v>240</v>
      </c>
      <c r="R20" s="22">
        <f t="shared" si="3"/>
        <v>3.6960000000000002</v>
      </c>
      <c r="S20" s="23">
        <f t="shared" si="4"/>
        <v>3.6960000000000002</v>
      </c>
      <c r="T20" s="49"/>
      <c r="U20" s="52"/>
      <c r="V20" s="52"/>
      <c r="W20" s="52"/>
      <c r="X20" s="43"/>
      <c r="Y20" s="43"/>
    </row>
    <row r="21" spans="1:25" x14ac:dyDescent="0.25">
      <c r="A21" s="24" t="s">
        <v>84</v>
      </c>
      <c r="B21" s="16" t="s">
        <v>53</v>
      </c>
      <c r="C21" s="25">
        <v>5.0000000000000001E-4</v>
      </c>
      <c r="D21" s="26"/>
      <c r="E21" s="26"/>
      <c r="F21" s="27"/>
      <c r="G21" s="25">
        <v>4.0000000000000002E-4</v>
      </c>
      <c r="H21" s="26">
        <v>1E-3</v>
      </c>
      <c r="I21" s="26">
        <v>1E-3</v>
      </c>
      <c r="J21" s="71">
        <v>1.1000000000000001E-3</v>
      </c>
      <c r="K21" s="26"/>
      <c r="L21" s="27"/>
      <c r="M21" s="20">
        <f t="shared" si="0"/>
        <v>5.0000000000000001E-4</v>
      </c>
      <c r="N21" s="21">
        <v>140</v>
      </c>
      <c r="O21" s="22">
        <f t="shared" si="1"/>
        <v>7.0000000000000007E-2</v>
      </c>
      <c r="P21" s="20">
        <f t="shared" si="2"/>
        <v>3.5000000000000005E-3</v>
      </c>
      <c r="Q21" s="21">
        <v>240</v>
      </c>
      <c r="R21" s="22">
        <f t="shared" si="3"/>
        <v>0.84000000000000008</v>
      </c>
      <c r="S21" s="23">
        <f t="shared" si="4"/>
        <v>0.91000000000000014</v>
      </c>
      <c r="T21" s="49"/>
      <c r="U21" s="52">
        <v>19</v>
      </c>
      <c r="V21" s="52">
        <f t="shared" si="5"/>
        <v>9.4999999999999998E-3</v>
      </c>
      <c r="W21" s="52">
        <f t="shared" si="6"/>
        <v>6.6500000000000004E-2</v>
      </c>
      <c r="X21" s="43"/>
      <c r="Y21" s="43"/>
    </row>
    <row r="22" spans="1:25" x14ac:dyDescent="0.25">
      <c r="A22" s="24" t="s">
        <v>86</v>
      </c>
      <c r="B22" s="16" t="s">
        <v>53</v>
      </c>
      <c r="C22" s="28"/>
      <c r="D22" s="26"/>
      <c r="E22" s="26"/>
      <c r="F22" s="27"/>
      <c r="G22" s="25"/>
      <c r="H22" s="26">
        <v>0.13320000000000001</v>
      </c>
      <c r="I22" s="26"/>
      <c r="J22" s="71"/>
      <c r="K22" s="26"/>
      <c r="L22" s="27"/>
      <c r="M22" s="20">
        <f t="shared" si="0"/>
        <v>0</v>
      </c>
      <c r="N22" s="21">
        <v>140</v>
      </c>
      <c r="O22" s="22">
        <f t="shared" si="1"/>
        <v>0</v>
      </c>
      <c r="P22" s="20">
        <f t="shared" si="2"/>
        <v>0.13320000000000001</v>
      </c>
      <c r="Q22" s="21">
        <v>240</v>
      </c>
      <c r="R22" s="22">
        <f t="shared" si="3"/>
        <v>31.968000000000004</v>
      </c>
      <c r="S22" s="23">
        <f t="shared" si="4"/>
        <v>31.968000000000004</v>
      </c>
      <c r="T22" s="49"/>
      <c r="U22" s="52">
        <v>39</v>
      </c>
      <c r="V22" s="52">
        <f t="shared" si="5"/>
        <v>0</v>
      </c>
      <c r="W22" s="52">
        <f t="shared" si="6"/>
        <v>5.1948000000000008</v>
      </c>
      <c r="X22" s="43"/>
      <c r="Y22" s="43"/>
    </row>
    <row r="23" spans="1:25" x14ac:dyDescent="0.25">
      <c r="A23" s="24" t="s">
        <v>105</v>
      </c>
      <c r="B23" s="16" t="s">
        <v>53</v>
      </c>
      <c r="C23" s="28"/>
      <c r="D23" s="26"/>
      <c r="E23" s="26"/>
      <c r="F23" s="27"/>
      <c r="G23" s="25">
        <v>6.0000000000000001E-3</v>
      </c>
      <c r="H23" s="26">
        <v>2.3900000000000001E-2</v>
      </c>
      <c r="I23" s="26"/>
      <c r="J23" s="71">
        <v>4.4299999999999999E-2</v>
      </c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7.4200000000000002E-2</v>
      </c>
      <c r="Q23" s="21">
        <v>240</v>
      </c>
      <c r="R23" s="22">
        <f t="shared" si="3"/>
        <v>17.808</v>
      </c>
      <c r="S23" s="23">
        <f t="shared" si="4"/>
        <v>17.808</v>
      </c>
      <c r="T23" s="49"/>
      <c r="U23" s="52">
        <v>37</v>
      </c>
      <c r="V23" s="52">
        <f t="shared" si="5"/>
        <v>0</v>
      </c>
      <c r="W23" s="52">
        <f t="shared" si="6"/>
        <v>2.7454000000000001</v>
      </c>
      <c r="X23" s="43"/>
      <c r="Y23" s="43"/>
    </row>
    <row r="24" spans="1:25" x14ac:dyDescent="0.25">
      <c r="A24" s="24" t="s">
        <v>85</v>
      </c>
      <c r="B24" s="16" t="s">
        <v>53</v>
      </c>
      <c r="C24" s="28"/>
      <c r="D24" s="26"/>
      <c r="E24" s="26"/>
      <c r="F24" s="27"/>
      <c r="G24" s="30"/>
      <c r="H24" s="26">
        <v>4.7E-2</v>
      </c>
      <c r="I24" s="26"/>
      <c r="J24" s="71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4.7E-2</v>
      </c>
      <c r="Q24" s="21">
        <v>240</v>
      </c>
      <c r="R24" s="22">
        <f t="shared" si="3"/>
        <v>11.28</v>
      </c>
      <c r="S24" s="23">
        <f t="shared" si="4"/>
        <v>11.28</v>
      </c>
      <c r="T24" s="49"/>
      <c r="U24" s="52">
        <v>275.17</v>
      </c>
      <c r="V24" s="52">
        <f t="shared" si="5"/>
        <v>0</v>
      </c>
      <c r="W24" s="52">
        <f t="shared" si="6"/>
        <v>12.93299</v>
      </c>
      <c r="X24" s="43"/>
      <c r="Y24" s="43"/>
    </row>
    <row r="25" spans="1:25" x14ac:dyDescent="0.25">
      <c r="A25" s="24" t="s">
        <v>96</v>
      </c>
      <c r="B25" s="16" t="s">
        <v>97</v>
      </c>
      <c r="C25" s="28"/>
      <c r="D25" s="26"/>
      <c r="E25" s="26"/>
      <c r="F25" s="27"/>
      <c r="G25" s="25"/>
      <c r="H25" s="26">
        <v>2.5000000000000001E-3</v>
      </c>
      <c r="I25" s="26"/>
      <c r="J25" s="71">
        <v>7.1000000000000004E-3</v>
      </c>
      <c r="K25" s="26"/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9.6000000000000009E-3</v>
      </c>
      <c r="Q25" s="21">
        <v>240</v>
      </c>
      <c r="R25" s="22">
        <f t="shared" si="3"/>
        <v>2.3040000000000003</v>
      </c>
      <c r="S25" s="23">
        <f t="shared" si="4"/>
        <v>2.3040000000000003</v>
      </c>
      <c r="T25" s="49"/>
      <c r="U25" s="52">
        <v>182.5</v>
      </c>
      <c r="V25" s="52">
        <f t="shared" si="5"/>
        <v>0</v>
      </c>
      <c r="W25" s="52">
        <f t="shared" si="6"/>
        <v>1.7520000000000002</v>
      </c>
      <c r="X25" s="43"/>
      <c r="Y25" s="43"/>
    </row>
    <row r="26" spans="1:25" x14ac:dyDescent="0.25">
      <c r="A26" s="24" t="s">
        <v>134</v>
      </c>
      <c r="B26" s="16" t="s">
        <v>53</v>
      </c>
      <c r="C26" s="28"/>
      <c r="D26" s="26"/>
      <c r="E26" s="26"/>
      <c r="F26" s="27"/>
      <c r="G26" s="25"/>
      <c r="H26" s="57">
        <v>1.0000000000000001E-5</v>
      </c>
      <c r="I26" s="26"/>
      <c r="J26" s="71"/>
      <c r="K26" s="26"/>
      <c r="L26" s="27"/>
      <c r="M26" s="20">
        <f t="shared" si="0"/>
        <v>0</v>
      </c>
      <c r="N26" s="21">
        <v>140</v>
      </c>
      <c r="O26" s="22">
        <f t="shared" si="1"/>
        <v>0</v>
      </c>
      <c r="P26" s="20">
        <f t="shared" si="2"/>
        <v>1.0000000000000001E-5</v>
      </c>
      <c r="Q26" s="21">
        <v>240</v>
      </c>
      <c r="R26" s="22">
        <f t="shared" si="3"/>
        <v>2.4000000000000002E-3</v>
      </c>
      <c r="S26" s="23">
        <f t="shared" si="4"/>
        <v>2.4000000000000002E-3</v>
      </c>
      <c r="T26" s="49"/>
      <c r="U26" s="52"/>
      <c r="V26" s="52"/>
      <c r="W26" s="52"/>
      <c r="X26" s="43"/>
      <c r="Y26" s="43"/>
    </row>
    <row r="27" spans="1:25" x14ac:dyDescent="0.25">
      <c r="A27" s="24" t="s">
        <v>88</v>
      </c>
      <c r="B27" s="16" t="s">
        <v>53</v>
      </c>
      <c r="C27" s="28"/>
      <c r="D27" s="26"/>
      <c r="E27" s="26"/>
      <c r="F27" s="27"/>
      <c r="G27" s="25"/>
      <c r="H27" s="26"/>
      <c r="I27" s="26">
        <v>6.3E-2</v>
      </c>
      <c r="J27" s="71"/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6.3E-2</v>
      </c>
      <c r="Q27" s="21">
        <v>240</v>
      </c>
      <c r="R27" s="22">
        <f t="shared" si="3"/>
        <v>15.120000000000001</v>
      </c>
      <c r="S27" s="23">
        <f t="shared" si="4"/>
        <v>15.120000000000001</v>
      </c>
      <c r="T27" s="49"/>
      <c r="U27" s="52">
        <v>155</v>
      </c>
      <c r="V27" s="52">
        <f t="shared" si="5"/>
        <v>0</v>
      </c>
      <c r="W27" s="52">
        <f t="shared" si="6"/>
        <v>9.7650000000000006</v>
      </c>
      <c r="X27" s="43"/>
      <c r="Y27" s="43"/>
    </row>
    <row r="28" spans="1:25" x14ac:dyDescent="0.25">
      <c r="A28" s="24" t="s">
        <v>89</v>
      </c>
      <c r="B28" s="16" t="s">
        <v>53</v>
      </c>
      <c r="C28" s="28"/>
      <c r="D28" s="26"/>
      <c r="E28" s="26"/>
      <c r="F28" s="27"/>
      <c r="G28" s="25"/>
      <c r="H28" s="26"/>
      <c r="I28" s="26"/>
      <c r="J28" s="71">
        <v>6.4299999999999996E-2</v>
      </c>
      <c r="K28" s="26"/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6.4299999999999996E-2</v>
      </c>
      <c r="Q28" s="21">
        <v>240</v>
      </c>
      <c r="R28" s="22">
        <f t="shared" si="3"/>
        <v>15.431999999999999</v>
      </c>
      <c r="S28" s="23">
        <f t="shared" si="4"/>
        <v>15.431999999999999</v>
      </c>
      <c r="T28" s="49"/>
      <c r="U28" s="52">
        <v>270</v>
      </c>
      <c r="V28" s="52">
        <f t="shared" si="5"/>
        <v>0</v>
      </c>
      <c r="W28" s="52">
        <f t="shared" si="6"/>
        <v>17.361000000000001</v>
      </c>
      <c r="X28" s="43"/>
      <c r="Y28" s="43"/>
    </row>
    <row r="29" spans="1:25" x14ac:dyDescent="0.25">
      <c r="A29" s="24" t="s">
        <v>78</v>
      </c>
      <c r="B29" s="16" t="s">
        <v>53</v>
      </c>
      <c r="C29" s="28"/>
      <c r="D29" s="26"/>
      <c r="E29" s="26"/>
      <c r="F29" s="27">
        <v>0.03</v>
      </c>
      <c r="G29" s="25"/>
      <c r="H29" s="26"/>
      <c r="I29" s="26"/>
      <c r="J29" s="71">
        <v>1.14E-2</v>
      </c>
      <c r="K29" s="26"/>
      <c r="L29" s="27"/>
      <c r="M29" s="20">
        <f t="shared" si="0"/>
        <v>0.03</v>
      </c>
      <c r="N29" s="21">
        <v>140</v>
      </c>
      <c r="O29" s="22">
        <f t="shared" si="1"/>
        <v>4.2</v>
      </c>
      <c r="P29" s="20">
        <f t="shared" si="2"/>
        <v>1.14E-2</v>
      </c>
      <c r="Q29" s="21">
        <v>240</v>
      </c>
      <c r="R29" s="22">
        <f t="shared" si="3"/>
        <v>2.7360000000000002</v>
      </c>
      <c r="S29" s="23">
        <f t="shared" si="4"/>
        <v>6.9359999999999999</v>
      </c>
      <c r="T29" s="49"/>
      <c r="U29" s="52">
        <v>89.5</v>
      </c>
      <c r="V29" s="52">
        <f t="shared" si="5"/>
        <v>2.6850000000000001</v>
      </c>
      <c r="W29" s="52">
        <f t="shared" si="6"/>
        <v>1.0203</v>
      </c>
      <c r="X29" s="43"/>
      <c r="Y29" s="43"/>
    </row>
    <row r="30" spans="1:25" x14ac:dyDescent="0.25">
      <c r="A30" s="24" t="s">
        <v>107</v>
      </c>
      <c r="B30" s="16" t="s">
        <v>53</v>
      </c>
      <c r="C30" s="28"/>
      <c r="D30" s="26"/>
      <c r="E30" s="26"/>
      <c r="F30" s="27"/>
      <c r="G30" s="25"/>
      <c r="H30" s="26"/>
      <c r="I30" s="26"/>
      <c r="J30" s="71">
        <v>4.3E-3</v>
      </c>
      <c r="K30" s="26"/>
      <c r="L30" s="27"/>
      <c r="M30" s="20">
        <f t="shared" si="0"/>
        <v>0</v>
      </c>
      <c r="N30" s="21">
        <v>140</v>
      </c>
      <c r="O30" s="22">
        <f t="shared" si="1"/>
        <v>0</v>
      </c>
      <c r="P30" s="20">
        <f t="shared" si="2"/>
        <v>4.3E-3</v>
      </c>
      <c r="Q30" s="21">
        <v>240</v>
      </c>
      <c r="R30" s="22">
        <f t="shared" si="3"/>
        <v>1.032</v>
      </c>
      <c r="S30" s="23">
        <f t="shared" si="4"/>
        <v>1.032</v>
      </c>
      <c r="T30" s="49"/>
      <c r="U30" s="52">
        <v>435</v>
      </c>
      <c r="V30" s="52">
        <f t="shared" si="5"/>
        <v>0</v>
      </c>
      <c r="W30" s="52">
        <f t="shared" si="6"/>
        <v>1.8705000000000001</v>
      </c>
      <c r="X30" s="43"/>
      <c r="Y30" s="43"/>
    </row>
    <row r="31" spans="1:25" x14ac:dyDescent="0.25">
      <c r="A31" s="24" t="s">
        <v>117</v>
      </c>
      <c r="B31" s="16" t="s">
        <v>53</v>
      </c>
      <c r="C31" s="28"/>
      <c r="D31" s="26"/>
      <c r="E31" s="26"/>
      <c r="F31" s="27"/>
      <c r="G31" s="25"/>
      <c r="H31" s="26"/>
      <c r="I31" s="26"/>
      <c r="J31" s="71">
        <v>8.6E-3</v>
      </c>
      <c r="K31" s="26"/>
      <c r="L31" s="27"/>
      <c r="M31" s="20">
        <f t="shared" si="0"/>
        <v>0</v>
      </c>
      <c r="N31" s="21">
        <v>140</v>
      </c>
      <c r="O31" s="22">
        <f t="shared" si="1"/>
        <v>0</v>
      </c>
      <c r="P31" s="20">
        <f t="shared" si="2"/>
        <v>8.6E-3</v>
      </c>
      <c r="Q31" s="21">
        <v>240</v>
      </c>
      <c r="R31" s="22">
        <f t="shared" si="3"/>
        <v>2.0640000000000001</v>
      </c>
      <c r="S31" s="23">
        <f t="shared" si="4"/>
        <v>2.0640000000000001</v>
      </c>
      <c r="T31" s="49"/>
      <c r="U31" s="52">
        <v>127</v>
      </c>
      <c r="V31" s="52">
        <f t="shared" si="5"/>
        <v>0</v>
      </c>
      <c r="W31" s="52">
        <f t="shared" si="6"/>
        <v>1.0922000000000001</v>
      </c>
      <c r="X31" s="43"/>
      <c r="Y31" s="43"/>
    </row>
    <row r="32" spans="1:25" x14ac:dyDescent="0.25">
      <c r="A32" s="24" t="s">
        <v>92</v>
      </c>
      <c r="B32" s="16" t="s">
        <v>53</v>
      </c>
      <c r="C32" s="28"/>
      <c r="D32" s="26"/>
      <c r="E32" s="26"/>
      <c r="F32" s="27"/>
      <c r="G32" s="25"/>
      <c r="H32" s="26"/>
      <c r="I32" s="26"/>
      <c r="J32" s="71">
        <v>1.0699999999999999E-2</v>
      </c>
      <c r="K32" s="26"/>
      <c r="L32" s="27"/>
      <c r="M32" s="20">
        <f t="shared" si="0"/>
        <v>0</v>
      </c>
      <c r="N32" s="21">
        <v>140</v>
      </c>
      <c r="O32" s="22">
        <f t="shared" si="1"/>
        <v>0</v>
      </c>
      <c r="P32" s="20">
        <f t="shared" si="2"/>
        <v>1.0699999999999999E-2</v>
      </c>
      <c r="Q32" s="21">
        <v>240</v>
      </c>
      <c r="R32" s="22">
        <f t="shared" si="3"/>
        <v>2.5680000000000001</v>
      </c>
      <c r="S32" s="23">
        <f t="shared" si="4"/>
        <v>2.5680000000000001</v>
      </c>
      <c r="T32" s="49"/>
      <c r="U32" s="52">
        <v>220</v>
      </c>
      <c r="V32" s="52">
        <f t="shared" si="5"/>
        <v>0</v>
      </c>
      <c r="W32" s="52">
        <f t="shared" si="6"/>
        <v>2.3540000000000001</v>
      </c>
      <c r="X32" s="43"/>
      <c r="Y32" s="43"/>
    </row>
    <row r="33" spans="1:25" x14ac:dyDescent="0.25">
      <c r="A33" s="24" t="s">
        <v>91</v>
      </c>
      <c r="B33" s="16" t="s">
        <v>53</v>
      </c>
      <c r="C33" s="28"/>
      <c r="D33" s="26"/>
      <c r="E33" s="26"/>
      <c r="F33" s="27"/>
      <c r="G33" s="25"/>
      <c r="H33" s="26"/>
      <c r="I33" s="26"/>
      <c r="J33" s="71">
        <v>3.2000000000000002E-3</v>
      </c>
      <c r="K33" s="26"/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3.2000000000000002E-3</v>
      </c>
      <c r="Q33" s="21">
        <v>240</v>
      </c>
      <c r="R33" s="22">
        <f t="shared" si="3"/>
        <v>0.76800000000000002</v>
      </c>
      <c r="S33" s="23">
        <f t="shared" si="4"/>
        <v>0.76800000000000002</v>
      </c>
      <c r="T33" s="49"/>
      <c r="U33" s="52">
        <v>44</v>
      </c>
      <c r="V33" s="52">
        <f t="shared" si="5"/>
        <v>0</v>
      </c>
      <c r="W33" s="52">
        <f t="shared" si="6"/>
        <v>0.14080000000000001</v>
      </c>
      <c r="X33" s="43"/>
      <c r="Y33" s="43"/>
    </row>
    <row r="34" spans="1:25" x14ac:dyDescent="0.25">
      <c r="A34" s="24" t="s">
        <v>108</v>
      </c>
      <c r="B34" s="16" t="s">
        <v>53</v>
      </c>
      <c r="C34" s="28"/>
      <c r="D34" s="26"/>
      <c r="E34" s="26"/>
      <c r="F34" s="27"/>
      <c r="G34" s="25"/>
      <c r="H34" s="26"/>
      <c r="I34" s="26"/>
      <c r="J34" s="71"/>
      <c r="K34" s="26">
        <v>0.2</v>
      </c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0.2</v>
      </c>
      <c r="Q34" s="21">
        <v>240</v>
      </c>
      <c r="R34" s="22">
        <f t="shared" si="3"/>
        <v>48</v>
      </c>
      <c r="S34" s="23">
        <f t="shared" si="4"/>
        <v>48</v>
      </c>
      <c r="T34" s="49"/>
      <c r="U34" s="52">
        <v>52</v>
      </c>
      <c r="V34" s="52">
        <f t="shared" si="5"/>
        <v>0</v>
      </c>
      <c r="W34" s="52">
        <f t="shared" si="6"/>
        <v>10.4</v>
      </c>
      <c r="X34" s="43"/>
      <c r="Y34" s="43"/>
    </row>
    <row r="35" spans="1:25" x14ac:dyDescent="0.25">
      <c r="A35" s="24" t="s">
        <v>95</v>
      </c>
      <c r="B35" s="16" t="s">
        <v>53</v>
      </c>
      <c r="C35" s="28"/>
      <c r="D35" s="26"/>
      <c r="E35" s="26"/>
      <c r="F35" s="27"/>
      <c r="G35" s="25"/>
      <c r="H35" s="26"/>
      <c r="I35" s="26"/>
      <c r="J35" s="71"/>
      <c r="K35" s="26"/>
      <c r="L35" s="27">
        <v>0.06</v>
      </c>
      <c r="M35" s="20">
        <f t="shared" si="0"/>
        <v>0</v>
      </c>
      <c r="N35" s="21">
        <v>140</v>
      </c>
      <c r="O35" s="22">
        <f t="shared" si="1"/>
        <v>0</v>
      </c>
      <c r="P35" s="20">
        <f t="shared" si="2"/>
        <v>0.06</v>
      </c>
      <c r="Q35" s="21">
        <v>240</v>
      </c>
      <c r="R35" s="22">
        <f t="shared" si="3"/>
        <v>14.399999999999999</v>
      </c>
      <c r="S35" s="23">
        <f t="shared" si="4"/>
        <v>14.399999999999999</v>
      </c>
      <c r="T35" s="49"/>
      <c r="U35" s="52">
        <v>48.7</v>
      </c>
      <c r="V35" s="52">
        <f t="shared" si="5"/>
        <v>0</v>
      </c>
      <c r="W35" s="52">
        <f t="shared" si="6"/>
        <v>2.9220000000000002</v>
      </c>
      <c r="X35" s="43"/>
      <c r="Y35" s="43"/>
    </row>
    <row r="36" spans="1:25" x14ac:dyDescent="0.25">
      <c r="A36" s="24" t="s">
        <v>132</v>
      </c>
      <c r="B36" s="16" t="s">
        <v>53</v>
      </c>
      <c r="C36" s="25"/>
      <c r="D36" s="26"/>
      <c r="E36" s="26"/>
      <c r="F36" s="27"/>
      <c r="G36" s="25"/>
      <c r="H36" s="26">
        <v>2.5000000000000001E-3</v>
      </c>
      <c r="I36" s="26"/>
      <c r="J36" s="71"/>
      <c r="K36" s="26"/>
      <c r="L36" s="27"/>
      <c r="M36" s="20">
        <f t="shared" si="0"/>
        <v>0</v>
      </c>
      <c r="N36" s="21">
        <v>140</v>
      </c>
      <c r="O36" s="22">
        <f t="shared" si="1"/>
        <v>0</v>
      </c>
      <c r="P36" s="20">
        <f t="shared" si="2"/>
        <v>2.5000000000000001E-3</v>
      </c>
      <c r="Q36" s="21">
        <v>240</v>
      </c>
      <c r="R36" s="22">
        <f t="shared" si="3"/>
        <v>0.6</v>
      </c>
      <c r="S36" s="23">
        <f t="shared" si="4"/>
        <v>0.6</v>
      </c>
      <c r="T36" s="49"/>
      <c r="U36" s="52">
        <v>486</v>
      </c>
      <c r="V36" s="52">
        <f t="shared" si="5"/>
        <v>0</v>
      </c>
      <c r="W36" s="52">
        <f t="shared" si="6"/>
        <v>1.2150000000000001</v>
      </c>
      <c r="X36" s="43"/>
      <c r="Y36" s="43"/>
    </row>
    <row r="37" spans="1:25" x14ac:dyDescent="0.25">
      <c r="A37" s="24" t="s">
        <v>90</v>
      </c>
      <c r="B37" s="16" t="s">
        <v>53</v>
      </c>
      <c r="C37" s="25"/>
      <c r="D37" s="26"/>
      <c r="E37" s="26"/>
      <c r="F37" s="27"/>
      <c r="G37" s="25"/>
      <c r="H37" s="26"/>
      <c r="I37" s="26"/>
      <c r="J37" s="26"/>
      <c r="K37" s="26"/>
      <c r="L37" s="27">
        <v>2.5000000000000001E-2</v>
      </c>
      <c r="M37" s="20">
        <f t="shared" si="0"/>
        <v>0</v>
      </c>
      <c r="N37" s="21">
        <v>140</v>
      </c>
      <c r="O37" s="22">
        <f t="shared" si="1"/>
        <v>0</v>
      </c>
      <c r="P37" s="20">
        <f t="shared" si="2"/>
        <v>2.5000000000000001E-2</v>
      </c>
      <c r="Q37" s="21">
        <v>240</v>
      </c>
      <c r="R37" s="22">
        <f t="shared" si="3"/>
        <v>6</v>
      </c>
      <c r="S37" s="23">
        <f t="shared" si="4"/>
        <v>6</v>
      </c>
      <c r="T37" s="49"/>
      <c r="U37" s="52">
        <v>67.349999999999994</v>
      </c>
      <c r="V37" s="52">
        <f t="shared" si="5"/>
        <v>0</v>
      </c>
      <c r="W37" s="52">
        <f t="shared" si="6"/>
        <v>1.6837499999999999</v>
      </c>
      <c r="X37" s="43"/>
      <c r="Y37" s="43"/>
    </row>
    <row r="38" spans="1:25" ht="15.75" thickBot="1" x14ac:dyDescent="0.3">
      <c r="A38" s="32" t="s">
        <v>151</v>
      </c>
      <c r="B38" s="45" t="s">
        <v>53</v>
      </c>
      <c r="C38" s="33"/>
      <c r="D38" s="34"/>
      <c r="E38" s="34">
        <v>3.7999999999999999E-2</v>
      </c>
      <c r="F38" s="35"/>
      <c r="G38" s="33"/>
      <c r="H38" s="34"/>
      <c r="I38" s="34"/>
      <c r="J38" s="34"/>
      <c r="K38" s="34"/>
      <c r="L38" s="35"/>
      <c r="M38" s="39">
        <f t="shared" si="0"/>
        <v>3.7999999999999999E-2</v>
      </c>
      <c r="N38" s="40">
        <v>140</v>
      </c>
      <c r="O38" s="41">
        <f t="shared" si="1"/>
        <v>5.32</v>
      </c>
      <c r="P38" s="39">
        <f t="shared" si="2"/>
        <v>0</v>
      </c>
      <c r="Q38" s="40">
        <v>240</v>
      </c>
      <c r="R38" s="41">
        <f t="shared" si="3"/>
        <v>0</v>
      </c>
      <c r="S38" s="42">
        <f t="shared" si="4"/>
        <v>5.32</v>
      </c>
      <c r="T38" s="86"/>
      <c r="U38" s="52">
        <v>320</v>
      </c>
      <c r="V38" s="52">
        <f t="shared" si="5"/>
        <v>12.16</v>
      </c>
      <c r="W38" s="52">
        <f t="shared" si="6"/>
        <v>0</v>
      </c>
      <c r="X38" s="43"/>
      <c r="Y38" s="43"/>
    </row>
    <row r="39" spans="1:25" x14ac:dyDescent="0.25">
      <c r="A39" s="4"/>
      <c r="B39" s="4"/>
      <c r="C39" s="4"/>
      <c r="D39" s="4"/>
      <c r="E39" s="116"/>
      <c r="F39" s="116"/>
      <c r="G39" s="116"/>
      <c r="H39" s="116"/>
      <c r="I39" s="4"/>
      <c r="J39" s="4"/>
      <c r="K39" s="4"/>
      <c r="L39" s="4"/>
      <c r="M39" s="4"/>
      <c r="N39" s="4"/>
      <c r="O39" s="4"/>
      <c r="P39" s="4"/>
      <c r="Q39" s="4"/>
      <c r="R39" s="4"/>
      <c r="S39" s="36"/>
      <c r="T39" s="4"/>
      <c r="U39" s="52"/>
      <c r="V39" s="53">
        <f>SUM(V8:V38)</f>
        <v>76.885499999999993</v>
      </c>
      <c r="W39" s="53">
        <f>SUM(W8:W38)</f>
        <v>123.13794000000003</v>
      </c>
    </row>
    <row r="40" spans="1:25" x14ac:dyDescent="0.25">
      <c r="A40" s="4" t="s">
        <v>54</v>
      </c>
      <c r="B40" s="4"/>
      <c r="C40" s="4"/>
      <c r="D40" s="4"/>
      <c r="E40" s="117" t="s">
        <v>55</v>
      </c>
      <c r="F40" s="117"/>
      <c r="G40" s="117"/>
      <c r="H40" s="117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51"/>
      <c r="V40" s="51"/>
      <c r="W40" s="53">
        <f>V39+W39</f>
        <v>200.02344000000002</v>
      </c>
    </row>
    <row r="48" spans="1:25" x14ac:dyDescent="0.25">
      <c r="A48" s="56" t="s">
        <v>127</v>
      </c>
      <c r="B48" s="4"/>
      <c r="C48" s="118" t="s">
        <v>34</v>
      </c>
      <c r="D48" s="118"/>
      <c r="E48" s="118"/>
      <c r="F48" s="118"/>
      <c r="G48" s="118"/>
      <c r="H48" s="118"/>
      <c r="I48" s="118"/>
      <c r="J48" s="118"/>
      <c r="K48" s="118"/>
      <c r="L48" s="118"/>
      <c r="M48" s="114"/>
      <c r="N48" s="114"/>
      <c r="O48" s="114"/>
      <c r="P48" s="114"/>
      <c r="Q48" s="4"/>
      <c r="R48" s="4"/>
      <c r="S48" s="4"/>
      <c r="T48" s="4"/>
    </row>
    <row r="49" spans="1:25" x14ac:dyDescent="0.25">
      <c r="A49" s="4"/>
      <c r="B49" s="5"/>
      <c r="C49" s="114" t="s">
        <v>223</v>
      </c>
      <c r="D49" s="114"/>
      <c r="E49" s="114"/>
      <c r="F49" s="114"/>
      <c r="G49" s="114"/>
      <c r="H49" s="114"/>
      <c r="I49" s="114"/>
      <c r="J49" s="114"/>
      <c r="K49" s="114"/>
      <c r="L49" s="4"/>
      <c r="M49" s="114"/>
      <c r="N49" s="114"/>
      <c r="O49" s="114"/>
      <c r="P49" s="114"/>
      <c r="Q49" s="4"/>
      <c r="R49" s="4"/>
      <c r="S49" s="4"/>
      <c r="T49" s="4"/>
    </row>
    <row r="50" spans="1:25" ht="15.75" thickBot="1" x14ac:dyDescent="0.3">
      <c r="A50" s="4"/>
      <c r="B50" s="4"/>
      <c r="C50" s="119" t="s">
        <v>35</v>
      </c>
      <c r="D50" s="119"/>
      <c r="E50" s="119"/>
      <c r="F50" s="119"/>
      <c r="G50" s="119"/>
      <c r="H50" s="119"/>
      <c r="I50" s="119"/>
      <c r="J50" s="119"/>
      <c r="K50" s="4"/>
      <c r="L50" s="4"/>
      <c r="M50" s="114"/>
      <c r="N50" s="114"/>
      <c r="O50" s="114"/>
      <c r="P50" s="114"/>
      <c r="Q50" s="4"/>
      <c r="R50" s="4"/>
      <c r="S50" s="4"/>
      <c r="T50" s="4"/>
    </row>
    <row r="51" spans="1:25" ht="15" customHeight="1" x14ac:dyDescent="0.25">
      <c r="A51" s="99" t="s">
        <v>36</v>
      </c>
      <c r="B51" s="102" t="s">
        <v>37</v>
      </c>
      <c r="C51" s="105" t="s">
        <v>38</v>
      </c>
      <c r="D51" s="106"/>
      <c r="E51" s="106"/>
      <c r="F51" s="107"/>
      <c r="G51" s="105" t="s">
        <v>39</v>
      </c>
      <c r="H51" s="106"/>
      <c r="I51" s="106"/>
      <c r="J51" s="106"/>
      <c r="K51" s="106"/>
      <c r="L51" s="107"/>
      <c r="M51" s="108" t="s">
        <v>40</v>
      </c>
      <c r="N51" s="109"/>
      <c r="O51" s="110"/>
      <c r="P51" s="120" t="s">
        <v>41</v>
      </c>
      <c r="Q51" s="109"/>
      <c r="R51" s="121"/>
      <c r="S51" s="128" t="s">
        <v>42</v>
      </c>
      <c r="T51" s="131" t="s">
        <v>43</v>
      </c>
      <c r="U51" s="43"/>
      <c r="V51" s="43"/>
      <c r="W51" s="43"/>
      <c r="X51" s="43"/>
      <c r="Y51" s="43"/>
    </row>
    <row r="52" spans="1:25" ht="30" customHeight="1" x14ac:dyDescent="0.25">
      <c r="A52" s="100"/>
      <c r="B52" s="103"/>
      <c r="C52" s="134" t="s">
        <v>224</v>
      </c>
      <c r="D52" s="124" t="s">
        <v>72</v>
      </c>
      <c r="E52" s="124" t="s">
        <v>146</v>
      </c>
      <c r="F52" s="126" t="s">
        <v>139</v>
      </c>
      <c r="G52" s="136" t="s">
        <v>225</v>
      </c>
      <c r="H52" s="124" t="s">
        <v>68</v>
      </c>
      <c r="I52" s="124" t="s">
        <v>227</v>
      </c>
      <c r="J52" s="124" t="s">
        <v>69</v>
      </c>
      <c r="K52" s="124" t="s">
        <v>21</v>
      </c>
      <c r="L52" s="163" t="s">
        <v>44</v>
      </c>
      <c r="M52" s="111"/>
      <c r="N52" s="112"/>
      <c r="O52" s="113"/>
      <c r="P52" s="122"/>
      <c r="Q52" s="112"/>
      <c r="R52" s="123"/>
      <c r="S52" s="129"/>
      <c r="T52" s="132"/>
      <c r="U52" s="43"/>
      <c r="V52" s="43"/>
      <c r="W52" s="43"/>
      <c r="X52" s="43"/>
      <c r="Y52" s="43"/>
    </row>
    <row r="53" spans="1:25" ht="41.25" customHeight="1" thickBot="1" x14ac:dyDescent="0.3">
      <c r="A53" s="101"/>
      <c r="B53" s="104"/>
      <c r="C53" s="135"/>
      <c r="D53" s="125"/>
      <c r="E53" s="125"/>
      <c r="F53" s="127"/>
      <c r="G53" s="137"/>
      <c r="H53" s="125"/>
      <c r="I53" s="125"/>
      <c r="J53" s="125"/>
      <c r="K53" s="125"/>
      <c r="L53" s="164"/>
      <c r="M53" s="6" t="s">
        <v>45</v>
      </c>
      <c r="N53" s="2" t="s">
        <v>46</v>
      </c>
      <c r="O53" s="1" t="s">
        <v>47</v>
      </c>
      <c r="P53" s="7" t="s">
        <v>45</v>
      </c>
      <c r="Q53" s="2" t="s">
        <v>46</v>
      </c>
      <c r="R53" s="3" t="s">
        <v>47</v>
      </c>
      <c r="S53" s="130"/>
      <c r="T53" s="133"/>
      <c r="U53" s="68" t="s">
        <v>177</v>
      </c>
      <c r="V53" s="44"/>
      <c r="W53" s="43"/>
      <c r="X53" s="43"/>
      <c r="Y53" s="43"/>
    </row>
    <row r="54" spans="1:25" ht="15.75" thickBot="1" x14ac:dyDescent="0.3">
      <c r="A54" s="8" t="s">
        <v>48</v>
      </c>
      <c r="B54" s="9"/>
      <c r="C54" s="38" t="s">
        <v>57</v>
      </c>
      <c r="D54" s="10" t="s">
        <v>161</v>
      </c>
      <c r="E54" s="10" t="s">
        <v>49</v>
      </c>
      <c r="F54" s="37" t="s">
        <v>229</v>
      </c>
      <c r="G54" s="38" t="s">
        <v>56</v>
      </c>
      <c r="H54" s="10" t="s">
        <v>49</v>
      </c>
      <c r="I54" s="10" t="s">
        <v>57</v>
      </c>
      <c r="J54" s="10" t="s">
        <v>6</v>
      </c>
      <c r="K54" s="10" t="s">
        <v>49</v>
      </c>
      <c r="L54" s="78" t="s">
        <v>228</v>
      </c>
      <c r="M54" s="11"/>
      <c r="N54" s="12"/>
      <c r="O54" s="13"/>
      <c r="P54" s="11"/>
      <c r="Q54" s="12"/>
      <c r="R54" s="13"/>
      <c r="S54" s="14"/>
      <c r="T54" s="47"/>
      <c r="U54" s="51" t="s">
        <v>128</v>
      </c>
      <c r="V54" s="51" t="s">
        <v>0</v>
      </c>
      <c r="W54" s="51" t="s">
        <v>1</v>
      </c>
      <c r="X54" s="43"/>
      <c r="Y54" s="43"/>
    </row>
    <row r="55" spans="1:25" x14ac:dyDescent="0.25">
      <c r="A55" s="15" t="s">
        <v>173</v>
      </c>
      <c r="B55" s="16" t="s">
        <v>53</v>
      </c>
      <c r="C55" s="17">
        <v>3.1399999999999997E-2</v>
      </c>
      <c r="D55" s="18"/>
      <c r="E55" s="18"/>
      <c r="F55" s="19"/>
      <c r="G55" s="17"/>
      <c r="H55" s="18"/>
      <c r="I55" s="18"/>
      <c r="J55" s="18"/>
      <c r="K55" s="18"/>
      <c r="L55" s="19"/>
      <c r="M55" s="20">
        <f>C55+D55+E55+F55</f>
        <v>3.1399999999999997E-2</v>
      </c>
      <c r="N55" s="21">
        <v>200</v>
      </c>
      <c r="O55" s="22">
        <f>M55*N55</f>
        <v>6.2799999999999994</v>
      </c>
      <c r="P55" s="20">
        <f>G55+H55+I55+J55+K55+L55</f>
        <v>0</v>
      </c>
      <c r="Q55" s="21">
        <v>270</v>
      </c>
      <c r="R55" s="22">
        <f>P55*Q55</f>
        <v>0</v>
      </c>
      <c r="S55" s="23">
        <f>O55+R55</f>
        <v>6.2799999999999994</v>
      </c>
      <c r="T55" s="48"/>
      <c r="U55" s="52">
        <v>60</v>
      </c>
      <c r="V55" s="52">
        <f>M55*U55</f>
        <v>1.8839999999999999</v>
      </c>
      <c r="W55" s="52">
        <f>P55*U55</f>
        <v>0</v>
      </c>
      <c r="X55" s="43"/>
      <c r="Y55" s="43"/>
    </row>
    <row r="56" spans="1:25" x14ac:dyDescent="0.25">
      <c r="A56" s="24" t="s">
        <v>74</v>
      </c>
      <c r="B56" s="16" t="s">
        <v>53</v>
      </c>
      <c r="C56" s="25">
        <v>7.1400000000000005E-2</v>
      </c>
      <c r="D56" s="26"/>
      <c r="E56" s="26"/>
      <c r="F56" s="27"/>
      <c r="G56" s="25"/>
      <c r="H56" s="26"/>
      <c r="I56" s="26"/>
      <c r="J56" s="26">
        <v>1.5699999999999999E-2</v>
      </c>
      <c r="K56" s="26"/>
      <c r="L56" s="27"/>
      <c r="M56" s="20">
        <f t="shared" ref="M56:M84" si="7">C56+D56+E56+F56</f>
        <v>7.1400000000000005E-2</v>
      </c>
      <c r="N56" s="21">
        <v>200</v>
      </c>
      <c r="O56" s="22">
        <f t="shared" ref="O56:O84" si="8">M56*N56</f>
        <v>14.280000000000001</v>
      </c>
      <c r="P56" s="20">
        <f t="shared" ref="P56:P84" si="9">G56+H56+I56+J56+K56+L56</f>
        <v>1.5699999999999999E-2</v>
      </c>
      <c r="Q56" s="21">
        <v>270</v>
      </c>
      <c r="R56" s="22">
        <f t="shared" ref="R56:R84" si="10">P56*Q56</f>
        <v>4.2389999999999999</v>
      </c>
      <c r="S56" s="23">
        <f t="shared" ref="S56:S84" si="11">O56+R56</f>
        <v>18.519000000000002</v>
      </c>
      <c r="T56" s="49"/>
      <c r="U56" s="52">
        <v>70</v>
      </c>
      <c r="V56" s="52">
        <f t="shared" ref="V56:V66" si="12">M56*U56</f>
        <v>4.9980000000000002</v>
      </c>
      <c r="W56" s="52">
        <f t="shared" ref="W56:W66" si="13">P56*U56</f>
        <v>1.099</v>
      </c>
      <c r="X56" s="43"/>
      <c r="Y56" s="43"/>
    </row>
    <row r="57" spans="1:25" x14ac:dyDescent="0.25">
      <c r="A57" s="24" t="s">
        <v>75</v>
      </c>
      <c r="B57" s="16" t="s">
        <v>53</v>
      </c>
      <c r="C57" s="25">
        <v>1.14E-2</v>
      </c>
      <c r="D57" s="26"/>
      <c r="E57" s="26">
        <v>3.0000000000000001E-3</v>
      </c>
      <c r="F57" s="27"/>
      <c r="G57" s="25"/>
      <c r="H57" s="26"/>
      <c r="I57" s="26"/>
      <c r="J57" s="26"/>
      <c r="K57" s="26"/>
      <c r="L57" s="27"/>
      <c r="M57" s="20">
        <f t="shared" si="7"/>
        <v>1.44E-2</v>
      </c>
      <c r="N57" s="21">
        <v>200</v>
      </c>
      <c r="O57" s="22">
        <f t="shared" si="8"/>
        <v>2.88</v>
      </c>
      <c r="P57" s="20">
        <f t="shared" si="9"/>
        <v>0</v>
      </c>
      <c r="Q57" s="21">
        <v>270</v>
      </c>
      <c r="R57" s="22">
        <f t="shared" si="10"/>
        <v>0</v>
      </c>
      <c r="S57" s="23">
        <f t="shared" si="11"/>
        <v>2.88</v>
      </c>
      <c r="T57" s="49"/>
      <c r="U57" s="52">
        <v>85</v>
      </c>
      <c r="V57" s="52">
        <f t="shared" si="12"/>
        <v>1.224</v>
      </c>
      <c r="W57" s="52">
        <f t="shared" si="13"/>
        <v>0</v>
      </c>
      <c r="X57" s="43"/>
      <c r="Y57" s="43"/>
    </row>
    <row r="58" spans="1:25" x14ac:dyDescent="0.25">
      <c r="A58" s="24" t="s">
        <v>76</v>
      </c>
      <c r="B58" s="16" t="s">
        <v>53</v>
      </c>
      <c r="C58" s="25"/>
      <c r="D58" s="26"/>
      <c r="E58" s="26"/>
      <c r="F58" s="27"/>
      <c r="G58" s="25"/>
      <c r="H58" s="26"/>
      <c r="I58" s="26"/>
      <c r="J58" s="26"/>
      <c r="K58" s="26"/>
      <c r="L58" s="27"/>
      <c r="M58" s="20">
        <f t="shared" si="7"/>
        <v>0</v>
      </c>
      <c r="N58" s="21">
        <v>200</v>
      </c>
      <c r="O58" s="22">
        <f t="shared" si="8"/>
        <v>0</v>
      </c>
      <c r="P58" s="20">
        <f t="shared" si="9"/>
        <v>0</v>
      </c>
      <c r="Q58" s="21">
        <v>270</v>
      </c>
      <c r="R58" s="22">
        <f t="shared" si="10"/>
        <v>0</v>
      </c>
      <c r="S58" s="23">
        <f t="shared" si="11"/>
        <v>0</v>
      </c>
      <c r="T58" s="49"/>
      <c r="U58" s="52">
        <v>622.52</v>
      </c>
      <c r="V58" s="52">
        <f t="shared" si="12"/>
        <v>0</v>
      </c>
      <c r="W58" s="52">
        <f t="shared" si="13"/>
        <v>0</v>
      </c>
      <c r="X58" s="43"/>
      <c r="Y58" s="43"/>
    </row>
    <row r="59" spans="1:25" x14ac:dyDescent="0.25">
      <c r="A59" s="24" t="s">
        <v>77</v>
      </c>
      <c r="B59" s="16" t="s">
        <v>53</v>
      </c>
      <c r="C59" s="25"/>
      <c r="D59" s="26">
        <v>1.6E-2</v>
      </c>
      <c r="E59" s="26"/>
      <c r="F59" s="27"/>
      <c r="G59" s="25"/>
      <c r="H59" s="26"/>
      <c r="I59" s="26"/>
      <c r="J59" s="26"/>
      <c r="K59" s="26"/>
      <c r="L59" s="27"/>
      <c r="M59" s="20">
        <f t="shared" si="7"/>
        <v>1.6E-2</v>
      </c>
      <c r="N59" s="21">
        <v>200</v>
      </c>
      <c r="O59" s="22">
        <f t="shared" si="8"/>
        <v>3.2</v>
      </c>
      <c r="P59" s="20">
        <f t="shared" si="9"/>
        <v>0</v>
      </c>
      <c r="Q59" s="21">
        <v>270</v>
      </c>
      <c r="R59" s="22">
        <f t="shared" si="10"/>
        <v>0</v>
      </c>
      <c r="S59" s="23">
        <f t="shared" si="11"/>
        <v>3.2</v>
      </c>
      <c r="T59" s="49"/>
      <c r="U59" s="52">
        <v>767</v>
      </c>
      <c r="V59" s="52">
        <f t="shared" si="12"/>
        <v>12.272</v>
      </c>
      <c r="W59" s="52">
        <f t="shared" si="13"/>
        <v>0</v>
      </c>
      <c r="X59" s="43"/>
      <c r="Y59" s="43"/>
    </row>
    <row r="60" spans="1:25" x14ac:dyDescent="0.25">
      <c r="A60" s="24" t="s">
        <v>79</v>
      </c>
      <c r="B60" s="16" t="s">
        <v>53</v>
      </c>
      <c r="C60" s="25"/>
      <c r="D60" s="26"/>
      <c r="E60" s="26">
        <v>4.0000000000000001E-3</v>
      </c>
      <c r="F60" s="27"/>
      <c r="G60" s="25"/>
      <c r="H60" s="26"/>
      <c r="I60" s="26"/>
      <c r="J60" s="26"/>
      <c r="K60" s="26"/>
      <c r="L60" s="27"/>
      <c r="M60" s="20">
        <f t="shared" si="7"/>
        <v>4.0000000000000001E-3</v>
      </c>
      <c r="N60" s="21">
        <v>200</v>
      </c>
      <c r="O60" s="22">
        <f t="shared" si="8"/>
        <v>0.8</v>
      </c>
      <c r="P60" s="20">
        <f t="shared" si="9"/>
        <v>0</v>
      </c>
      <c r="Q60" s="21">
        <v>270</v>
      </c>
      <c r="R60" s="22">
        <f t="shared" si="10"/>
        <v>0</v>
      </c>
      <c r="S60" s="23">
        <f t="shared" si="11"/>
        <v>0.8</v>
      </c>
      <c r="T60" s="49"/>
      <c r="U60" s="52">
        <v>220</v>
      </c>
      <c r="V60" s="52">
        <f t="shared" si="12"/>
        <v>0.88</v>
      </c>
      <c r="W60" s="52">
        <f t="shared" si="13"/>
        <v>0</v>
      </c>
      <c r="X60" s="43"/>
      <c r="Y60" s="43"/>
    </row>
    <row r="61" spans="1:25" x14ac:dyDescent="0.25">
      <c r="A61" s="24" t="s">
        <v>135</v>
      </c>
      <c r="B61" s="16" t="s">
        <v>53</v>
      </c>
      <c r="C61" s="25"/>
      <c r="D61" s="26">
        <v>0.1</v>
      </c>
      <c r="E61" s="26"/>
      <c r="F61" s="27"/>
      <c r="G61" s="25"/>
      <c r="H61" s="26"/>
      <c r="I61" s="26"/>
      <c r="J61" s="26"/>
      <c r="K61" s="26"/>
      <c r="L61" s="27"/>
      <c r="M61" s="20">
        <f t="shared" si="7"/>
        <v>0.1</v>
      </c>
      <c r="N61" s="21">
        <v>200</v>
      </c>
      <c r="O61" s="22">
        <f t="shared" si="8"/>
        <v>20</v>
      </c>
      <c r="P61" s="20">
        <f t="shared" si="9"/>
        <v>0</v>
      </c>
      <c r="Q61" s="21">
        <v>270</v>
      </c>
      <c r="R61" s="22">
        <f t="shared" si="10"/>
        <v>0</v>
      </c>
      <c r="S61" s="23">
        <f t="shared" si="11"/>
        <v>20</v>
      </c>
      <c r="T61" s="49"/>
      <c r="U61" s="52">
        <v>130</v>
      </c>
      <c r="V61" s="52">
        <f t="shared" si="12"/>
        <v>13</v>
      </c>
      <c r="W61" s="52">
        <f t="shared" si="13"/>
        <v>0</v>
      </c>
      <c r="X61" s="43"/>
      <c r="Y61" s="43"/>
    </row>
    <row r="62" spans="1:25" x14ac:dyDescent="0.25">
      <c r="A62" s="24" t="s">
        <v>140</v>
      </c>
      <c r="B62" s="16" t="s">
        <v>53</v>
      </c>
      <c r="C62" s="28"/>
      <c r="D62" s="29"/>
      <c r="E62" s="26"/>
      <c r="F62" s="27">
        <v>0.216</v>
      </c>
      <c r="G62" s="25"/>
      <c r="H62" s="26"/>
      <c r="I62" s="26"/>
      <c r="J62" s="71"/>
      <c r="K62" s="26"/>
      <c r="L62" s="27"/>
      <c r="M62" s="20">
        <f t="shared" si="7"/>
        <v>0.216</v>
      </c>
      <c r="N62" s="21">
        <v>200</v>
      </c>
      <c r="O62" s="22">
        <f t="shared" si="8"/>
        <v>43.2</v>
      </c>
      <c r="P62" s="20">
        <f t="shared" si="9"/>
        <v>0</v>
      </c>
      <c r="Q62" s="21">
        <v>270</v>
      </c>
      <c r="R62" s="22">
        <f t="shared" si="10"/>
        <v>0</v>
      </c>
      <c r="S62" s="23">
        <f t="shared" si="11"/>
        <v>43.2</v>
      </c>
      <c r="T62" s="49"/>
      <c r="U62" s="52">
        <v>114</v>
      </c>
      <c r="V62" s="52">
        <f t="shared" si="12"/>
        <v>24.623999999999999</v>
      </c>
      <c r="W62" s="52">
        <f t="shared" si="13"/>
        <v>0</v>
      </c>
      <c r="X62" s="43"/>
      <c r="Y62" s="43"/>
    </row>
    <row r="63" spans="1:25" x14ac:dyDescent="0.25">
      <c r="A63" s="24" t="s">
        <v>106</v>
      </c>
      <c r="B63" s="16" t="s">
        <v>53</v>
      </c>
      <c r="C63" s="28"/>
      <c r="D63" s="26"/>
      <c r="E63" s="26"/>
      <c r="F63" s="27"/>
      <c r="G63" s="25">
        <v>4.6100000000000002E-2</v>
      </c>
      <c r="H63" s="26"/>
      <c r="I63" s="26"/>
      <c r="J63" s="71"/>
      <c r="K63" s="26"/>
      <c r="L63" s="27"/>
      <c r="M63" s="20">
        <f t="shared" si="7"/>
        <v>0</v>
      </c>
      <c r="N63" s="21">
        <v>200</v>
      </c>
      <c r="O63" s="22">
        <f t="shared" si="8"/>
        <v>0</v>
      </c>
      <c r="P63" s="20">
        <f t="shared" si="9"/>
        <v>4.6100000000000002E-2</v>
      </c>
      <c r="Q63" s="21">
        <v>270</v>
      </c>
      <c r="R63" s="22">
        <f t="shared" si="10"/>
        <v>12.447000000000001</v>
      </c>
      <c r="S63" s="23">
        <f t="shared" si="11"/>
        <v>12.447000000000001</v>
      </c>
      <c r="T63" s="49"/>
      <c r="U63" s="52">
        <v>40</v>
      </c>
      <c r="V63" s="52">
        <f t="shared" si="12"/>
        <v>0</v>
      </c>
      <c r="W63" s="52">
        <f t="shared" si="13"/>
        <v>1.8440000000000001</v>
      </c>
      <c r="X63" s="43"/>
      <c r="Y63" s="43"/>
    </row>
    <row r="64" spans="1:25" x14ac:dyDescent="0.25">
      <c r="A64" s="24" t="s">
        <v>82</v>
      </c>
      <c r="B64" s="16" t="s">
        <v>53</v>
      </c>
      <c r="C64" s="28"/>
      <c r="D64" s="26"/>
      <c r="E64" s="26"/>
      <c r="F64" s="27"/>
      <c r="G64" s="25"/>
      <c r="H64" s="26">
        <v>0.01</v>
      </c>
      <c r="I64" s="26"/>
      <c r="J64" s="71"/>
      <c r="K64" s="26"/>
      <c r="L64" s="27"/>
      <c r="M64" s="20">
        <f t="shared" si="7"/>
        <v>0</v>
      </c>
      <c r="N64" s="21">
        <v>200</v>
      </c>
      <c r="O64" s="22">
        <f t="shared" si="8"/>
        <v>0</v>
      </c>
      <c r="P64" s="20">
        <f t="shared" si="9"/>
        <v>0.01</v>
      </c>
      <c r="Q64" s="21">
        <v>270</v>
      </c>
      <c r="R64" s="22">
        <f t="shared" si="10"/>
        <v>2.7</v>
      </c>
      <c r="S64" s="23">
        <f t="shared" si="11"/>
        <v>2.7</v>
      </c>
      <c r="T64" s="49"/>
      <c r="U64" s="52">
        <v>37</v>
      </c>
      <c r="V64" s="52">
        <f t="shared" si="12"/>
        <v>0</v>
      </c>
      <c r="W64" s="52">
        <f t="shared" si="13"/>
        <v>0.37</v>
      </c>
      <c r="X64" s="43"/>
      <c r="Y64" s="43"/>
    </row>
    <row r="65" spans="1:25" x14ac:dyDescent="0.25">
      <c r="A65" s="24" t="s">
        <v>83</v>
      </c>
      <c r="B65" s="16" t="s">
        <v>53</v>
      </c>
      <c r="C65" s="28"/>
      <c r="D65" s="26"/>
      <c r="E65" s="26"/>
      <c r="F65" s="27"/>
      <c r="G65" s="25">
        <v>3.5999999999999999E-3</v>
      </c>
      <c r="H65" s="26">
        <v>2E-3</v>
      </c>
      <c r="I65" s="26"/>
      <c r="J65" s="71">
        <v>1.14E-2</v>
      </c>
      <c r="K65" s="26"/>
      <c r="L65" s="27"/>
      <c r="M65" s="20">
        <f t="shared" si="7"/>
        <v>0</v>
      </c>
      <c r="N65" s="21">
        <v>200</v>
      </c>
      <c r="O65" s="22">
        <f t="shared" si="8"/>
        <v>0</v>
      </c>
      <c r="P65" s="20">
        <f t="shared" si="9"/>
        <v>1.7000000000000001E-2</v>
      </c>
      <c r="Q65" s="21">
        <v>270</v>
      </c>
      <c r="R65" s="22">
        <f t="shared" si="10"/>
        <v>4.5900000000000007</v>
      </c>
      <c r="S65" s="23">
        <f t="shared" si="11"/>
        <v>4.5900000000000007</v>
      </c>
      <c r="T65" s="49"/>
      <c r="U65" s="52">
        <v>158</v>
      </c>
      <c r="V65" s="52">
        <f t="shared" si="12"/>
        <v>0</v>
      </c>
      <c r="W65" s="52">
        <f t="shared" si="13"/>
        <v>2.6860000000000004</v>
      </c>
      <c r="X65" s="43"/>
      <c r="Y65" s="43"/>
    </row>
    <row r="66" spans="1:25" x14ac:dyDescent="0.25">
      <c r="A66" s="24" t="s">
        <v>226</v>
      </c>
      <c r="B66" s="16" t="s">
        <v>53</v>
      </c>
      <c r="C66" s="28"/>
      <c r="D66" s="26"/>
      <c r="E66" s="26"/>
      <c r="F66" s="27"/>
      <c r="G66" s="25">
        <v>2.1399999999999999E-2</v>
      </c>
      <c r="H66" s="26"/>
      <c r="I66" s="26"/>
      <c r="J66" s="71"/>
      <c r="K66" s="26"/>
      <c r="L66" s="27"/>
      <c r="M66" s="20">
        <f t="shared" si="7"/>
        <v>0</v>
      </c>
      <c r="N66" s="21">
        <v>200</v>
      </c>
      <c r="O66" s="22">
        <f t="shared" si="8"/>
        <v>0</v>
      </c>
      <c r="P66" s="20">
        <f t="shared" si="9"/>
        <v>2.1399999999999999E-2</v>
      </c>
      <c r="Q66" s="21">
        <v>270</v>
      </c>
      <c r="R66" s="22">
        <f t="shared" si="10"/>
        <v>5.7779999999999996</v>
      </c>
      <c r="S66" s="23">
        <f t="shared" si="11"/>
        <v>5.7779999999999996</v>
      </c>
      <c r="T66" s="49"/>
      <c r="U66" s="52">
        <v>1200</v>
      </c>
      <c r="V66" s="52">
        <f t="shared" si="12"/>
        <v>0</v>
      </c>
      <c r="W66" s="52">
        <f t="shared" si="13"/>
        <v>25.68</v>
      </c>
      <c r="X66" s="43"/>
      <c r="Y66" s="43"/>
    </row>
    <row r="67" spans="1:25" x14ac:dyDescent="0.25">
      <c r="A67" s="24" t="s">
        <v>98</v>
      </c>
      <c r="B67" s="16" t="s">
        <v>53</v>
      </c>
      <c r="C67" s="28"/>
      <c r="D67" s="26"/>
      <c r="E67" s="26"/>
      <c r="F67" s="27"/>
      <c r="G67" s="25">
        <v>9.1999999999999998E-3</v>
      </c>
      <c r="H67" s="26"/>
      <c r="I67" s="26"/>
      <c r="J67" s="71"/>
      <c r="K67" s="26"/>
      <c r="L67" s="27"/>
      <c r="M67" s="20">
        <f t="shared" si="7"/>
        <v>0</v>
      </c>
      <c r="N67" s="21">
        <v>200</v>
      </c>
      <c r="O67" s="22">
        <f t="shared" si="8"/>
        <v>0</v>
      </c>
      <c r="P67" s="20">
        <f t="shared" si="9"/>
        <v>9.1999999999999998E-3</v>
      </c>
      <c r="Q67" s="21">
        <v>270</v>
      </c>
      <c r="R67" s="22">
        <f t="shared" si="10"/>
        <v>2.484</v>
      </c>
      <c r="S67" s="23">
        <f t="shared" si="11"/>
        <v>2.484</v>
      </c>
      <c r="T67" s="49"/>
      <c r="U67" s="52"/>
      <c r="V67" s="52"/>
      <c r="W67" s="52"/>
      <c r="X67" s="43"/>
      <c r="Y67" s="43"/>
    </row>
    <row r="68" spans="1:25" x14ac:dyDescent="0.25">
      <c r="A68" s="24" t="s">
        <v>84</v>
      </c>
      <c r="B68" s="16" t="s">
        <v>53</v>
      </c>
      <c r="C68" s="25">
        <v>1E-4</v>
      </c>
      <c r="D68" s="26"/>
      <c r="E68" s="26"/>
      <c r="F68" s="27"/>
      <c r="G68" s="25">
        <v>2.0000000000000001E-4</v>
      </c>
      <c r="H68" s="26">
        <v>8.0000000000000004E-4</v>
      </c>
      <c r="I68" s="26">
        <v>8.0000000000000004E-4</v>
      </c>
      <c r="J68" s="71">
        <v>1.1000000000000001E-3</v>
      </c>
      <c r="K68" s="26"/>
      <c r="L68" s="27"/>
      <c r="M68" s="20">
        <f t="shared" si="7"/>
        <v>1E-4</v>
      </c>
      <c r="N68" s="21">
        <v>200</v>
      </c>
      <c r="O68" s="22">
        <f t="shared" si="8"/>
        <v>0.02</v>
      </c>
      <c r="P68" s="20">
        <f t="shared" si="9"/>
        <v>2.8999999999999998E-3</v>
      </c>
      <c r="Q68" s="21">
        <v>270</v>
      </c>
      <c r="R68" s="22">
        <f t="shared" si="10"/>
        <v>0.78299999999999992</v>
      </c>
      <c r="S68" s="23">
        <f t="shared" si="11"/>
        <v>0.80299999999999994</v>
      </c>
      <c r="T68" s="49"/>
      <c r="U68" s="52">
        <v>19</v>
      </c>
      <c r="V68" s="52">
        <f t="shared" ref="V68:V72" si="14">M68*U68</f>
        <v>1.9E-3</v>
      </c>
      <c r="W68" s="52">
        <f t="shared" ref="W68:W72" si="15">P68*U68</f>
        <v>5.5099999999999996E-2</v>
      </c>
      <c r="X68" s="43"/>
      <c r="Y68" s="43"/>
    </row>
    <row r="69" spans="1:25" x14ac:dyDescent="0.25">
      <c r="A69" s="24" t="s">
        <v>86</v>
      </c>
      <c r="B69" s="16" t="s">
        <v>53</v>
      </c>
      <c r="C69" s="28"/>
      <c r="D69" s="26"/>
      <c r="E69" s="26"/>
      <c r="F69" s="27"/>
      <c r="G69" s="25"/>
      <c r="H69" s="26">
        <v>0.1065</v>
      </c>
      <c r="I69" s="26"/>
      <c r="J69" s="71"/>
      <c r="K69" s="26"/>
      <c r="L69" s="27"/>
      <c r="M69" s="20">
        <f t="shared" si="7"/>
        <v>0</v>
      </c>
      <c r="N69" s="21">
        <v>200</v>
      </c>
      <c r="O69" s="22">
        <f t="shared" si="8"/>
        <v>0</v>
      </c>
      <c r="P69" s="20">
        <f t="shared" si="9"/>
        <v>0.1065</v>
      </c>
      <c r="Q69" s="21">
        <v>270</v>
      </c>
      <c r="R69" s="22">
        <f t="shared" si="10"/>
        <v>28.754999999999999</v>
      </c>
      <c r="S69" s="23">
        <f t="shared" si="11"/>
        <v>28.754999999999999</v>
      </c>
      <c r="T69" s="49"/>
      <c r="U69" s="52">
        <v>39</v>
      </c>
      <c r="V69" s="52">
        <f t="shared" si="14"/>
        <v>0</v>
      </c>
      <c r="W69" s="52">
        <f t="shared" si="15"/>
        <v>4.1535000000000002</v>
      </c>
      <c r="X69" s="43"/>
      <c r="Y69" s="43"/>
    </row>
    <row r="70" spans="1:25" x14ac:dyDescent="0.25">
      <c r="A70" s="24" t="s">
        <v>105</v>
      </c>
      <c r="B70" s="16" t="s">
        <v>53</v>
      </c>
      <c r="C70" s="28"/>
      <c r="D70" s="26"/>
      <c r="E70" s="26"/>
      <c r="F70" s="27"/>
      <c r="G70" s="25">
        <v>3.5999999999999999E-3</v>
      </c>
      <c r="H70" s="26">
        <v>1.9099999999999999E-2</v>
      </c>
      <c r="I70" s="26"/>
      <c r="J70" s="71">
        <v>4.4299999999999999E-2</v>
      </c>
      <c r="K70" s="26"/>
      <c r="L70" s="27"/>
      <c r="M70" s="20">
        <f t="shared" si="7"/>
        <v>0</v>
      </c>
      <c r="N70" s="21">
        <v>200</v>
      </c>
      <c r="O70" s="22">
        <f t="shared" si="8"/>
        <v>0</v>
      </c>
      <c r="P70" s="20">
        <f t="shared" si="9"/>
        <v>6.7000000000000004E-2</v>
      </c>
      <c r="Q70" s="21">
        <v>270</v>
      </c>
      <c r="R70" s="22">
        <f t="shared" si="10"/>
        <v>18.09</v>
      </c>
      <c r="S70" s="23">
        <f t="shared" si="11"/>
        <v>18.09</v>
      </c>
      <c r="T70" s="49"/>
      <c r="U70" s="52">
        <v>37</v>
      </c>
      <c r="V70" s="52">
        <f t="shared" si="14"/>
        <v>0</v>
      </c>
      <c r="W70" s="52">
        <f t="shared" si="15"/>
        <v>2.4790000000000001</v>
      </c>
      <c r="X70" s="43"/>
      <c r="Y70" s="43"/>
    </row>
    <row r="71" spans="1:25" x14ac:dyDescent="0.25">
      <c r="A71" s="24" t="s">
        <v>85</v>
      </c>
      <c r="B71" s="16" t="s">
        <v>53</v>
      </c>
      <c r="C71" s="28"/>
      <c r="D71" s="26"/>
      <c r="E71" s="26"/>
      <c r="F71" s="27"/>
      <c r="G71" s="30"/>
      <c r="H71" s="26">
        <v>3.7600000000000001E-2</v>
      </c>
      <c r="I71" s="26"/>
      <c r="J71" s="71"/>
      <c r="K71" s="26"/>
      <c r="L71" s="27"/>
      <c r="M71" s="20">
        <f t="shared" si="7"/>
        <v>0</v>
      </c>
      <c r="N71" s="21">
        <v>200</v>
      </c>
      <c r="O71" s="22">
        <f t="shared" si="8"/>
        <v>0</v>
      </c>
      <c r="P71" s="20">
        <f t="shared" si="9"/>
        <v>3.7600000000000001E-2</v>
      </c>
      <c r="Q71" s="21">
        <v>270</v>
      </c>
      <c r="R71" s="22">
        <f t="shared" si="10"/>
        <v>10.152000000000001</v>
      </c>
      <c r="S71" s="23">
        <f t="shared" si="11"/>
        <v>10.152000000000001</v>
      </c>
      <c r="T71" s="49"/>
      <c r="U71" s="52">
        <v>275.17</v>
      </c>
      <c r="V71" s="52">
        <f t="shared" si="14"/>
        <v>0</v>
      </c>
      <c r="W71" s="52">
        <f t="shared" si="15"/>
        <v>10.346392000000002</v>
      </c>
      <c r="X71" s="43"/>
      <c r="Y71" s="43"/>
    </row>
    <row r="72" spans="1:25" x14ac:dyDescent="0.25">
      <c r="A72" s="24" t="s">
        <v>96</v>
      </c>
      <c r="B72" s="16" t="s">
        <v>97</v>
      </c>
      <c r="C72" s="28"/>
      <c r="D72" s="26"/>
      <c r="E72" s="26"/>
      <c r="F72" s="27"/>
      <c r="G72" s="25"/>
      <c r="H72" s="26">
        <v>2E-3</v>
      </c>
      <c r="I72" s="26"/>
      <c r="J72" s="71">
        <v>7.1000000000000004E-3</v>
      </c>
      <c r="K72" s="26"/>
      <c r="L72" s="27"/>
      <c r="M72" s="20">
        <f t="shared" si="7"/>
        <v>0</v>
      </c>
      <c r="N72" s="21">
        <v>200</v>
      </c>
      <c r="O72" s="22">
        <f t="shared" si="8"/>
        <v>0</v>
      </c>
      <c r="P72" s="20">
        <f t="shared" si="9"/>
        <v>9.1000000000000004E-3</v>
      </c>
      <c r="Q72" s="21">
        <v>270</v>
      </c>
      <c r="R72" s="22">
        <f t="shared" si="10"/>
        <v>2.4570000000000003</v>
      </c>
      <c r="S72" s="23">
        <f t="shared" si="11"/>
        <v>2.4570000000000003</v>
      </c>
      <c r="T72" s="49"/>
      <c r="U72" s="52">
        <v>182.5</v>
      </c>
      <c r="V72" s="52">
        <f t="shared" si="14"/>
        <v>0</v>
      </c>
      <c r="W72" s="52">
        <f t="shared" si="15"/>
        <v>1.6607500000000002</v>
      </c>
      <c r="X72" s="43"/>
      <c r="Y72" s="43"/>
    </row>
    <row r="73" spans="1:25" x14ac:dyDescent="0.25">
      <c r="A73" s="24" t="s">
        <v>134</v>
      </c>
      <c r="B73" s="16" t="s">
        <v>53</v>
      </c>
      <c r="C73" s="28"/>
      <c r="D73" s="26"/>
      <c r="E73" s="26"/>
      <c r="F73" s="27"/>
      <c r="G73" s="25"/>
      <c r="H73" s="57">
        <v>1.0000000000000001E-5</v>
      </c>
      <c r="I73" s="26"/>
      <c r="J73" s="71"/>
      <c r="K73" s="26"/>
      <c r="L73" s="27"/>
      <c r="M73" s="20">
        <f t="shared" si="7"/>
        <v>0</v>
      </c>
      <c r="N73" s="21">
        <v>200</v>
      </c>
      <c r="O73" s="22">
        <f t="shared" si="8"/>
        <v>0</v>
      </c>
      <c r="P73" s="20">
        <f t="shared" si="9"/>
        <v>1.0000000000000001E-5</v>
      </c>
      <c r="Q73" s="21">
        <v>270</v>
      </c>
      <c r="R73" s="22">
        <f t="shared" si="10"/>
        <v>2.7000000000000001E-3</v>
      </c>
      <c r="S73" s="23">
        <f t="shared" si="11"/>
        <v>2.7000000000000001E-3</v>
      </c>
      <c r="T73" s="49"/>
      <c r="U73" s="52"/>
      <c r="V73" s="52"/>
      <c r="W73" s="52"/>
      <c r="X73" s="43"/>
      <c r="Y73" s="43"/>
    </row>
    <row r="74" spans="1:25" x14ac:dyDescent="0.25">
      <c r="A74" s="24" t="s">
        <v>88</v>
      </c>
      <c r="B74" s="16" t="s">
        <v>53</v>
      </c>
      <c r="C74" s="28"/>
      <c r="D74" s="26"/>
      <c r="E74" s="26"/>
      <c r="F74" s="27"/>
      <c r="G74" s="25"/>
      <c r="H74" s="26"/>
      <c r="I74" s="26">
        <v>5.2499999999999998E-2</v>
      </c>
      <c r="J74" s="71"/>
      <c r="K74" s="26"/>
      <c r="L74" s="27"/>
      <c r="M74" s="20">
        <f t="shared" si="7"/>
        <v>0</v>
      </c>
      <c r="N74" s="21">
        <v>200</v>
      </c>
      <c r="O74" s="22">
        <f t="shared" si="8"/>
        <v>0</v>
      </c>
      <c r="P74" s="20">
        <f t="shared" si="9"/>
        <v>5.2499999999999998E-2</v>
      </c>
      <c r="Q74" s="21">
        <v>270</v>
      </c>
      <c r="R74" s="22">
        <f t="shared" si="10"/>
        <v>14.174999999999999</v>
      </c>
      <c r="S74" s="23">
        <f t="shared" si="11"/>
        <v>14.174999999999999</v>
      </c>
      <c r="T74" s="49"/>
      <c r="U74" s="52">
        <v>155</v>
      </c>
      <c r="V74" s="52">
        <f t="shared" ref="V74:V84" si="16">M74*U74</f>
        <v>0</v>
      </c>
      <c r="W74" s="52">
        <f t="shared" ref="W74:W84" si="17">P74*U74</f>
        <v>8.1374999999999993</v>
      </c>
      <c r="X74" s="43"/>
      <c r="Y74" s="43"/>
    </row>
    <row r="75" spans="1:25" x14ac:dyDescent="0.25">
      <c r="A75" s="24" t="s">
        <v>89</v>
      </c>
      <c r="B75" s="16" t="s">
        <v>53</v>
      </c>
      <c r="C75" s="28"/>
      <c r="D75" s="26"/>
      <c r="E75" s="26"/>
      <c r="F75" s="27"/>
      <c r="G75" s="25"/>
      <c r="H75" s="26"/>
      <c r="I75" s="26"/>
      <c r="J75" s="71">
        <v>6.4299999999999996E-2</v>
      </c>
      <c r="K75" s="26"/>
      <c r="L75" s="27"/>
      <c r="M75" s="20">
        <f t="shared" si="7"/>
        <v>0</v>
      </c>
      <c r="N75" s="21">
        <v>200</v>
      </c>
      <c r="O75" s="22">
        <f t="shared" si="8"/>
        <v>0</v>
      </c>
      <c r="P75" s="20">
        <f t="shared" si="9"/>
        <v>6.4299999999999996E-2</v>
      </c>
      <c r="Q75" s="21">
        <v>270</v>
      </c>
      <c r="R75" s="22">
        <f t="shared" si="10"/>
        <v>17.361000000000001</v>
      </c>
      <c r="S75" s="23">
        <f t="shared" si="11"/>
        <v>17.361000000000001</v>
      </c>
      <c r="T75" s="49"/>
      <c r="U75" s="52">
        <v>270</v>
      </c>
      <c r="V75" s="52">
        <f t="shared" si="16"/>
        <v>0</v>
      </c>
      <c r="W75" s="52">
        <f t="shared" si="17"/>
        <v>17.361000000000001</v>
      </c>
      <c r="X75" s="43"/>
      <c r="Y75" s="43"/>
    </row>
    <row r="76" spans="1:25" x14ac:dyDescent="0.25">
      <c r="A76" s="24" t="s">
        <v>78</v>
      </c>
      <c r="B76" s="16" t="s">
        <v>53</v>
      </c>
      <c r="C76" s="28"/>
      <c r="D76" s="26"/>
      <c r="E76" s="26"/>
      <c r="F76" s="27">
        <v>2.5000000000000001E-2</v>
      </c>
      <c r="G76" s="25"/>
      <c r="H76" s="26"/>
      <c r="I76" s="26"/>
      <c r="J76" s="71">
        <v>1.14E-2</v>
      </c>
      <c r="K76" s="26"/>
      <c r="L76" s="27">
        <v>1.4999999999999999E-2</v>
      </c>
      <c r="M76" s="20">
        <f t="shared" si="7"/>
        <v>2.5000000000000001E-2</v>
      </c>
      <c r="N76" s="21">
        <v>200</v>
      </c>
      <c r="O76" s="22">
        <f t="shared" si="8"/>
        <v>5</v>
      </c>
      <c r="P76" s="20">
        <f t="shared" si="9"/>
        <v>2.64E-2</v>
      </c>
      <c r="Q76" s="21">
        <v>270</v>
      </c>
      <c r="R76" s="22">
        <f t="shared" si="10"/>
        <v>7.1280000000000001</v>
      </c>
      <c r="S76" s="23">
        <f t="shared" si="11"/>
        <v>12.128</v>
      </c>
      <c r="T76" s="49"/>
      <c r="U76" s="52">
        <v>89.5</v>
      </c>
      <c r="V76" s="52">
        <f t="shared" si="16"/>
        <v>2.2375000000000003</v>
      </c>
      <c r="W76" s="52">
        <f t="shared" si="17"/>
        <v>2.3628</v>
      </c>
      <c r="X76" s="43"/>
      <c r="Y76" s="43"/>
    </row>
    <row r="77" spans="1:25" x14ac:dyDescent="0.25">
      <c r="A77" s="24" t="s">
        <v>107</v>
      </c>
      <c r="B77" s="16" t="s">
        <v>53</v>
      </c>
      <c r="C77" s="28"/>
      <c r="D77" s="26"/>
      <c r="E77" s="26"/>
      <c r="F77" s="27"/>
      <c r="G77" s="25"/>
      <c r="H77" s="26"/>
      <c r="I77" s="26"/>
      <c r="J77" s="71">
        <v>4.3E-3</v>
      </c>
      <c r="K77" s="26"/>
      <c r="L77" s="27"/>
      <c r="M77" s="20">
        <f t="shared" si="7"/>
        <v>0</v>
      </c>
      <c r="N77" s="21">
        <v>200</v>
      </c>
      <c r="O77" s="22">
        <f t="shared" si="8"/>
        <v>0</v>
      </c>
      <c r="P77" s="20">
        <f t="shared" si="9"/>
        <v>4.3E-3</v>
      </c>
      <c r="Q77" s="21">
        <v>270</v>
      </c>
      <c r="R77" s="22">
        <f t="shared" si="10"/>
        <v>1.161</v>
      </c>
      <c r="S77" s="23">
        <f t="shared" si="11"/>
        <v>1.161</v>
      </c>
      <c r="T77" s="49"/>
      <c r="U77" s="52">
        <v>435</v>
      </c>
      <c r="V77" s="52">
        <f t="shared" si="16"/>
        <v>0</v>
      </c>
      <c r="W77" s="52">
        <f t="shared" si="17"/>
        <v>1.8705000000000001</v>
      </c>
      <c r="X77" s="43"/>
      <c r="Y77" s="43"/>
    </row>
    <row r="78" spans="1:25" x14ac:dyDescent="0.25">
      <c r="A78" s="24" t="s">
        <v>117</v>
      </c>
      <c r="B78" s="16" t="s">
        <v>53</v>
      </c>
      <c r="C78" s="28"/>
      <c r="D78" s="26"/>
      <c r="E78" s="26"/>
      <c r="F78" s="27"/>
      <c r="G78" s="25"/>
      <c r="H78" s="26"/>
      <c r="I78" s="26"/>
      <c r="J78" s="71">
        <v>8.6E-3</v>
      </c>
      <c r="K78" s="26"/>
      <c r="L78" s="27"/>
      <c r="M78" s="20">
        <f t="shared" si="7"/>
        <v>0</v>
      </c>
      <c r="N78" s="21">
        <v>200</v>
      </c>
      <c r="O78" s="22">
        <f t="shared" si="8"/>
        <v>0</v>
      </c>
      <c r="P78" s="20">
        <f t="shared" si="9"/>
        <v>8.6E-3</v>
      </c>
      <c r="Q78" s="21">
        <v>270</v>
      </c>
      <c r="R78" s="22">
        <f t="shared" si="10"/>
        <v>2.3220000000000001</v>
      </c>
      <c r="S78" s="23">
        <f t="shared" si="11"/>
        <v>2.3220000000000001</v>
      </c>
      <c r="T78" s="49"/>
      <c r="U78" s="52">
        <v>127</v>
      </c>
      <c r="V78" s="52">
        <f t="shared" si="16"/>
        <v>0</v>
      </c>
      <c r="W78" s="52">
        <f t="shared" si="17"/>
        <v>1.0922000000000001</v>
      </c>
      <c r="X78" s="43"/>
      <c r="Y78" s="43"/>
    </row>
    <row r="79" spans="1:25" x14ac:dyDescent="0.25">
      <c r="A79" s="24" t="s">
        <v>92</v>
      </c>
      <c r="B79" s="16" t="s">
        <v>53</v>
      </c>
      <c r="C79" s="28"/>
      <c r="D79" s="26"/>
      <c r="E79" s="26"/>
      <c r="F79" s="27"/>
      <c r="G79" s="25"/>
      <c r="H79" s="26"/>
      <c r="I79" s="26"/>
      <c r="J79" s="71">
        <v>1.0699999999999999E-2</v>
      </c>
      <c r="K79" s="26"/>
      <c r="L79" s="27"/>
      <c r="M79" s="20">
        <f t="shared" si="7"/>
        <v>0</v>
      </c>
      <c r="N79" s="21">
        <v>200</v>
      </c>
      <c r="O79" s="22">
        <f t="shared" si="8"/>
        <v>0</v>
      </c>
      <c r="P79" s="20">
        <f t="shared" si="9"/>
        <v>1.0699999999999999E-2</v>
      </c>
      <c r="Q79" s="21">
        <v>270</v>
      </c>
      <c r="R79" s="22">
        <f t="shared" si="10"/>
        <v>2.8889999999999998</v>
      </c>
      <c r="S79" s="23">
        <f t="shared" si="11"/>
        <v>2.8889999999999998</v>
      </c>
      <c r="T79" s="49"/>
      <c r="U79" s="52">
        <v>220</v>
      </c>
      <c r="V79" s="52">
        <f t="shared" si="16"/>
        <v>0</v>
      </c>
      <c r="W79" s="52">
        <f t="shared" si="17"/>
        <v>2.3540000000000001</v>
      </c>
      <c r="X79" s="43"/>
      <c r="Y79" s="43"/>
    </row>
    <row r="80" spans="1:25" x14ac:dyDescent="0.25">
      <c r="A80" s="24" t="s">
        <v>91</v>
      </c>
      <c r="B80" s="16" t="s">
        <v>53</v>
      </c>
      <c r="C80" s="28"/>
      <c r="D80" s="26"/>
      <c r="E80" s="26"/>
      <c r="F80" s="27"/>
      <c r="G80" s="25"/>
      <c r="H80" s="26"/>
      <c r="I80" s="26"/>
      <c r="J80" s="71">
        <v>3.2000000000000002E-3</v>
      </c>
      <c r="K80" s="26"/>
      <c r="L80" s="27"/>
      <c r="M80" s="20">
        <f t="shared" si="7"/>
        <v>0</v>
      </c>
      <c r="N80" s="21">
        <v>200</v>
      </c>
      <c r="O80" s="22">
        <f t="shared" si="8"/>
        <v>0</v>
      </c>
      <c r="P80" s="20">
        <f t="shared" si="9"/>
        <v>3.2000000000000002E-3</v>
      </c>
      <c r="Q80" s="21">
        <v>270</v>
      </c>
      <c r="R80" s="22">
        <f t="shared" si="10"/>
        <v>0.86399999999999999</v>
      </c>
      <c r="S80" s="23">
        <f t="shared" si="11"/>
        <v>0.86399999999999999</v>
      </c>
      <c r="T80" s="49"/>
      <c r="U80" s="52">
        <v>44</v>
      </c>
      <c r="V80" s="52">
        <f t="shared" si="16"/>
        <v>0</v>
      </c>
      <c r="W80" s="52">
        <f t="shared" si="17"/>
        <v>0.14080000000000001</v>
      </c>
      <c r="X80" s="43"/>
      <c r="Y80" s="43"/>
    </row>
    <row r="81" spans="1:25" x14ac:dyDescent="0.25">
      <c r="A81" s="24" t="s">
        <v>108</v>
      </c>
      <c r="B81" s="16" t="s">
        <v>53</v>
      </c>
      <c r="C81" s="28"/>
      <c r="D81" s="26"/>
      <c r="E81" s="26"/>
      <c r="F81" s="27"/>
      <c r="G81" s="25"/>
      <c r="H81" s="26"/>
      <c r="I81" s="26"/>
      <c r="J81" s="71"/>
      <c r="K81" s="26">
        <v>0.2</v>
      </c>
      <c r="L81" s="27"/>
      <c r="M81" s="20">
        <f t="shared" si="7"/>
        <v>0</v>
      </c>
      <c r="N81" s="21">
        <v>200</v>
      </c>
      <c r="O81" s="22">
        <f t="shared" si="8"/>
        <v>0</v>
      </c>
      <c r="P81" s="20">
        <f t="shared" si="9"/>
        <v>0.2</v>
      </c>
      <c r="Q81" s="21">
        <v>270</v>
      </c>
      <c r="R81" s="22">
        <f t="shared" si="10"/>
        <v>54</v>
      </c>
      <c r="S81" s="23">
        <f t="shared" si="11"/>
        <v>54</v>
      </c>
      <c r="T81" s="49"/>
      <c r="U81" s="52">
        <v>52</v>
      </c>
      <c r="V81" s="52">
        <f t="shared" si="16"/>
        <v>0</v>
      </c>
      <c r="W81" s="52">
        <f t="shared" si="17"/>
        <v>10.4</v>
      </c>
      <c r="X81" s="43"/>
      <c r="Y81" s="43"/>
    </row>
    <row r="82" spans="1:25" x14ac:dyDescent="0.25">
      <c r="A82" s="24" t="s">
        <v>95</v>
      </c>
      <c r="B82" s="16" t="s">
        <v>53</v>
      </c>
      <c r="C82" s="28"/>
      <c r="D82" s="26"/>
      <c r="E82" s="26"/>
      <c r="F82" s="27"/>
      <c r="G82" s="25"/>
      <c r="H82" s="26"/>
      <c r="I82" s="26"/>
      <c r="J82" s="71"/>
      <c r="K82" s="26"/>
      <c r="L82" s="27">
        <v>0.05</v>
      </c>
      <c r="M82" s="20">
        <f t="shared" si="7"/>
        <v>0</v>
      </c>
      <c r="N82" s="21">
        <v>200</v>
      </c>
      <c r="O82" s="22">
        <f t="shared" si="8"/>
        <v>0</v>
      </c>
      <c r="P82" s="20">
        <f t="shared" si="9"/>
        <v>0.05</v>
      </c>
      <c r="Q82" s="21">
        <v>270</v>
      </c>
      <c r="R82" s="22">
        <f t="shared" si="10"/>
        <v>13.5</v>
      </c>
      <c r="S82" s="23">
        <f t="shared" si="11"/>
        <v>13.5</v>
      </c>
      <c r="T82" s="49"/>
      <c r="U82" s="52">
        <v>48.7</v>
      </c>
      <c r="V82" s="52">
        <f t="shared" si="16"/>
        <v>0</v>
      </c>
      <c r="W82" s="52">
        <f t="shared" si="17"/>
        <v>2.4350000000000005</v>
      </c>
      <c r="X82" s="43"/>
      <c r="Y82" s="43"/>
    </row>
    <row r="83" spans="1:25" x14ac:dyDescent="0.25">
      <c r="A83" s="24" t="s">
        <v>132</v>
      </c>
      <c r="B83" s="16" t="s">
        <v>53</v>
      </c>
      <c r="C83" s="25"/>
      <c r="D83" s="26"/>
      <c r="E83" s="26"/>
      <c r="F83" s="27"/>
      <c r="G83" s="25"/>
      <c r="H83" s="26">
        <v>2E-3</v>
      </c>
      <c r="I83" s="26"/>
      <c r="J83" s="71"/>
      <c r="K83" s="26"/>
      <c r="L83" s="27"/>
      <c r="M83" s="20">
        <f t="shared" si="7"/>
        <v>0</v>
      </c>
      <c r="N83" s="21">
        <v>200</v>
      </c>
      <c r="O83" s="22">
        <f t="shared" si="8"/>
        <v>0</v>
      </c>
      <c r="P83" s="20">
        <f t="shared" si="9"/>
        <v>2E-3</v>
      </c>
      <c r="Q83" s="21">
        <v>270</v>
      </c>
      <c r="R83" s="22">
        <f t="shared" si="10"/>
        <v>0.54</v>
      </c>
      <c r="S83" s="23">
        <f t="shared" si="11"/>
        <v>0.54</v>
      </c>
      <c r="T83" s="49"/>
      <c r="U83" s="52">
        <v>486</v>
      </c>
      <c r="V83" s="52">
        <f t="shared" si="16"/>
        <v>0</v>
      </c>
      <c r="W83" s="52">
        <f t="shared" si="17"/>
        <v>0.97199999999999998</v>
      </c>
      <c r="X83" s="43"/>
      <c r="Y83" s="43"/>
    </row>
    <row r="84" spans="1:25" ht="15.75" thickBot="1" x14ac:dyDescent="0.3">
      <c r="A84" s="32" t="s">
        <v>151</v>
      </c>
      <c r="B84" s="45" t="s">
        <v>53</v>
      </c>
      <c r="C84" s="33"/>
      <c r="D84" s="34"/>
      <c r="E84" s="34">
        <v>3.7999999999999999E-2</v>
      </c>
      <c r="F84" s="35"/>
      <c r="G84" s="33"/>
      <c r="H84" s="34"/>
      <c r="I84" s="34"/>
      <c r="J84" s="34"/>
      <c r="K84" s="34"/>
      <c r="L84" s="35"/>
      <c r="M84" s="39">
        <f t="shared" si="7"/>
        <v>3.7999999999999999E-2</v>
      </c>
      <c r="N84" s="21">
        <v>200</v>
      </c>
      <c r="O84" s="41">
        <f t="shared" si="8"/>
        <v>7.6</v>
      </c>
      <c r="P84" s="39">
        <f t="shared" si="9"/>
        <v>0</v>
      </c>
      <c r="Q84" s="21">
        <v>270</v>
      </c>
      <c r="R84" s="41">
        <f t="shared" si="10"/>
        <v>0</v>
      </c>
      <c r="S84" s="42">
        <f t="shared" si="11"/>
        <v>7.6</v>
      </c>
      <c r="T84" s="86"/>
      <c r="U84" s="52">
        <v>320</v>
      </c>
      <c r="V84" s="52">
        <f t="shared" si="16"/>
        <v>12.16</v>
      </c>
      <c r="W84" s="52">
        <f t="shared" si="17"/>
        <v>0</v>
      </c>
      <c r="X84" s="43"/>
      <c r="Y84" s="43"/>
    </row>
    <row r="85" spans="1:25" x14ac:dyDescent="0.25">
      <c r="A85" s="4"/>
      <c r="B85" s="4"/>
      <c r="C85" s="4"/>
      <c r="D85" s="4"/>
      <c r="E85" s="116"/>
      <c r="F85" s="116"/>
      <c r="G85" s="116"/>
      <c r="H85" s="116"/>
      <c r="I85" s="4"/>
      <c r="J85" s="4"/>
      <c r="K85" s="4"/>
      <c r="L85" s="4"/>
      <c r="M85" s="4"/>
      <c r="N85" s="4"/>
      <c r="O85" s="4"/>
      <c r="P85" s="4"/>
      <c r="Q85" s="4"/>
      <c r="R85" s="4"/>
      <c r="S85" s="36"/>
      <c r="T85" s="4"/>
      <c r="U85" s="52"/>
      <c r="V85" s="53">
        <f>SUM(V55:V84)</f>
        <v>73.281399999999991</v>
      </c>
      <c r="W85" s="53">
        <f>SUM(W55:W84)</f>
        <v>97.499542000000005</v>
      </c>
    </row>
    <row r="86" spans="1:25" x14ac:dyDescent="0.25">
      <c r="A86" s="4" t="s">
        <v>54</v>
      </c>
      <c r="B86" s="4"/>
      <c r="C86" s="4"/>
      <c r="D86" s="4"/>
      <c r="E86" s="117" t="s">
        <v>55</v>
      </c>
      <c r="F86" s="117"/>
      <c r="G86" s="117"/>
      <c r="H86" s="11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51"/>
      <c r="V86" s="51"/>
      <c r="W86" s="53">
        <f>V85+W85</f>
        <v>170.78094199999998</v>
      </c>
    </row>
  </sheetData>
  <mergeCells count="52">
    <mergeCell ref="S51:S53"/>
    <mergeCell ref="T51:T53"/>
    <mergeCell ref="C52:C53"/>
    <mergeCell ref="D52:D53"/>
    <mergeCell ref="E52:E53"/>
    <mergeCell ref="F52:F53"/>
    <mergeCell ref="G52:G53"/>
    <mergeCell ref="H52:H53"/>
    <mergeCell ref="I52:I53"/>
    <mergeCell ref="J52:J53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C1:L1"/>
    <mergeCell ref="M1:P1"/>
    <mergeCell ref="C2:K2"/>
    <mergeCell ref="M2:P2"/>
    <mergeCell ref="C3:J3"/>
    <mergeCell ref="M3:P3"/>
    <mergeCell ref="E39:H39"/>
    <mergeCell ref="E40:H40"/>
    <mergeCell ref="C48:L48"/>
    <mergeCell ref="M48:P48"/>
    <mergeCell ref="A4:A6"/>
    <mergeCell ref="B4:B6"/>
    <mergeCell ref="C4:F4"/>
    <mergeCell ref="G4:L4"/>
    <mergeCell ref="M4:O5"/>
    <mergeCell ref="P4:R5"/>
    <mergeCell ref="K5:K6"/>
    <mergeCell ref="L5:L6"/>
    <mergeCell ref="A51:A53"/>
    <mergeCell ref="B51:B53"/>
    <mergeCell ref="C51:F51"/>
    <mergeCell ref="G51:L51"/>
    <mergeCell ref="M51:O52"/>
    <mergeCell ref="K52:K53"/>
    <mergeCell ref="L52:L53"/>
    <mergeCell ref="E86:H86"/>
    <mergeCell ref="E85:H85"/>
    <mergeCell ref="C49:K49"/>
    <mergeCell ref="M49:P49"/>
    <mergeCell ref="C50:J50"/>
    <mergeCell ref="M50:P50"/>
    <mergeCell ref="P51:R52"/>
  </mergeCells>
  <pageMargins left="0.7" right="0.7" top="0.75" bottom="0.75" header="0.3" footer="0.3"/>
  <pageSetup paperSize="9" scale="6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Y85"/>
  <sheetViews>
    <sheetView zoomScale="120" zoomScaleNormal="120" workbookViewId="0">
      <selection activeCell="J59" sqref="J59"/>
    </sheetView>
  </sheetViews>
  <sheetFormatPr defaultRowHeight="15" x14ac:dyDescent="0.25"/>
  <cols>
    <col min="1" max="1" width="20" customWidth="1"/>
    <col min="2" max="2" width="3.42578125" customWidth="1"/>
    <col min="6" max="6" width="9.140625" customWidth="1"/>
    <col min="11" max="11" width="9.140625" customWidth="1"/>
  </cols>
  <sheetData>
    <row r="1" spans="1:25" x14ac:dyDescent="0.25">
      <c r="A1" s="79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230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145</v>
      </c>
      <c r="D5" s="124" t="s">
        <v>9</v>
      </c>
      <c r="E5" s="124" t="s">
        <v>63</v>
      </c>
      <c r="F5" s="126" t="s">
        <v>24</v>
      </c>
      <c r="G5" s="134" t="s">
        <v>233</v>
      </c>
      <c r="H5" s="124" t="s">
        <v>25</v>
      </c>
      <c r="I5" s="124" t="s">
        <v>20</v>
      </c>
      <c r="J5" s="124" t="s">
        <v>152</v>
      </c>
      <c r="K5" s="124" t="s">
        <v>5</v>
      </c>
      <c r="L5" s="126" t="s">
        <v>44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5"/>
      <c r="F6" s="127"/>
      <c r="G6" s="135"/>
      <c r="H6" s="125"/>
      <c r="I6" s="125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57</v>
      </c>
      <c r="D7" s="10" t="s">
        <v>49</v>
      </c>
      <c r="E7" s="10" t="s">
        <v>232</v>
      </c>
      <c r="F7" s="37" t="s">
        <v>56</v>
      </c>
      <c r="G7" s="38" t="s">
        <v>234</v>
      </c>
      <c r="H7" s="10" t="s">
        <v>50</v>
      </c>
      <c r="I7" s="10" t="s">
        <v>51</v>
      </c>
      <c r="J7" s="10" t="s">
        <v>148</v>
      </c>
      <c r="K7" s="10" t="s">
        <v>49</v>
      </c>
      <c r="L7" s="37" t="s">
        <v>228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96</v>
      </c>
      <c r="B8" s="16" t="s">
        <v>97</v>
      </c>
      <c r="C8" s="17">
        <v>0.10340000000000001</v>
      </c>
      <c r="D8" s="18"/>
      <c r="E8" s="18"/>
      <c r="F8" s="19">
        <v>5.1999999999999998E-3</v>
      </c>
      <c r="G8" s="17"/>
      <c r="H8" s="18"/>
      <c r="I8" s="18"/>
      <c r="J8" s="18"/>
      <c r="K8" s="18"/>
      <c r="L8" s="19"/>
      <c r="M8" s="20">
        <f>C8+D8+E8+F8</f>
        <v>0.1086</v>
      </c>
      <c r="N8" s="21">
        <v>140</v>
      </c>
      <c r="O8" s="22">
        <f>M8*N8</f>
        <v>15.204000000000001</v>
      </c>
      <c r="P8" s="20">
        <f>G8+H8+I8+J8+K8+L8</f>
        <v>0</v>
      </c>
      <c r="Q8" s="21">
        <v>240</v>
      </c>
      <c r="R8" s="22">
        <f>P8*Q8</f>
        <v>0</v>
      </c>
      <c r="S8" s="23">
        <f>O8+R8</f>
        <v>15.204000000000001</v>
      </c>
      <c r="T8" s="48"/>
      <c r="U8" s="52">
        <v>187.5</v>
      </c>
      <c r="V8" s="52">
        <f>M8*U8</f>
        <v>20.362500000000001</v>
      </c>
      <c r="W8" s="52">
        <f>P8*U8</f>
        <v>0</v>
      </c>
      <c r="X8" s="43"/>
      <c r="Y8" s="43"/>
    </row>
    <row r="9" spans="1:25" x14ac:dyDescent="0.25">
      <c r="A9" s="24" t="s">
        <v>74</v>
      </c>
      <c r="B9" s="16" t="s">
        <v>53</v>
      </c>
      <c r="C9" s="25">
        <v>3.8800000000000001E-2</v>
      </c>
      <c r="D9" s="26">
        <v>0.05</v>
      </c>
      <c r="E9" s="26"/>
      <c r="F9" s="27"/>
      <c r="G9" s="25"/>
      <c r="H9" s="26"/>
      <c r="I9" s="26"/>
      <c r="J9" s="26"/>
      <c r="K9" s="26"/>
      <c r="L9" s="27"/>
      <c r="M9" s="20">
        <f t="shared" ref="M9:M36" si="0">C9+D9+E9+F9</f>
        <v>8.8800000000000004E-2</v>
      </c>
      <c r="N9" s="21">
        <v>140</v>
      </c>
      <c r="O9" s="22">
        <f t="shared" ref="O9:O36" si="1">M9*N9</f>
        <v>12.432</v>
      </c>
      <c r="P9" s="20">
        <f t="shared" ref="P9:P36" si="2">G9+H9+I9+J9+K9+L9</f>
        <v>0</v>
      </c>
      <c r="Q9" s="21">
        <v>240</v>
      </c>
      <c r="R9" s="22">
        <f t="shared" ref="R9:R36" si="3">P9*Q9</f>
        <v>0</v>
      </c>
      <c r="S9" s="23">
        <f t="shared" ref="S9:S36" si="4">O9+R9</f>
        <v>12.432</v>
      </c>
      <c r="T9" s="49"/>
      <c r="U9" s="52">
        <v>70</v>
      </c>
      <c r="V9" s="52">
        <f t="shared" ref="V9:V30" si="5">M9*U9</f>
        <v>6.2160000000000002</v>
      </c>
      <c r="W9" s="52">
        <f t="shared" ref="W9:W30" si="6">P9*U9</f>
        <v>0</v>
      </c>
      <c r="X9" s="43"/>
      <c r="Y9" s="43"/>
    </row>
    <row r="10" spans="1:25" x14ac:dyDescent="0.25">
      <c r="A10" s="24" t="s">
        <v>76</v>
      </c>
      <c r="B10" s="16" t="s">
        <v>53</v>
      </c>
      <c r="C10" s="25">
        <v>1.8100000000000002E-2</v>
      </c>
      <c r="D10" s="26"/>
      <c r="E10" s="26"/>
      <c r="F10" s="27">
        <v>2.5000000000000001E-3</v>
      </c>
      <c r="G10" s="25"/>
      <c r="H10" s="26">
        <v>5.0000000000000001E-3</v>
      </c>
      <c r="I10" s="26">
        <v>8.0999999999999996E-3</v>
      </c>
      <c r="J10" s="26"/>
      <c r="K10" s="26"/>
      <c r="L10" s="27"/>
      <c r="M10" s="20">
        <f t="shared" si="0"/>
        <v>2.06E-2</v>
      </c>
      <c r="N10" s="21">
        <v>140</v>
      </c>
      <c r="O10" s="22">
        <f t="shared" si="1"/>
        <v>2.8839999999999999</v>
      </c>
      <c r="P10" s="20">
        <f t="shared" si="2"/>
        <v>1.3100000000000001E-2</v>
      </c>
      <c r="Q10" s="21">
        <v>240</v>
      </c>
      <c r="R10" s="22">
        <f t="shared" si="3"/>
        <v>3.1440000000000001</v>
      </c>
      <c r="S10" s="23">
        <f t="shared" si="4"/>
        <v>6.0280000000000005</v>
      </c>
      <c r="T10" s="49"/>
      <c r="U10" s="52">
        <v>622.52</v>
      </c>
      <c r="V10" s="52">
        <f t="shared" si="5"/>
        <v>12.823912</v>
      </c>
      <c r="W10" s="52">
        <f t="shared" si="6"/>
        <v>8.1550119999999993</v>
      </c>
      <c r="X10" s="43"/>
      <c r="Y10" s="43"/>
    </row>
    <row r="11" spans="1:25" x14ac:dyDescent="0.25">
      <c r="A11" s="24" t="s">
        <v>84</v>
      </c>
      <c r="B11" s="16" t="s">
        <v>53</v>
      </c>
      <c r="C11" s="25">
        <v>8.0000000000000004E-4</v>
      </c>
      <c r="D11" s="26"/>
      <c r="E11" s="26"/>
      <c r="F11" s="27">
        <v>2.0000000000000001E-4</v>
      </c>
      <c r="G11" s="25"/>
      <c r="H11" s="26">
        <v>1E-3</v>
      </c>
      <c r="I11" s="26">
        <v>1E-3</v>
      </c>
      <c r="J11" s="26">
        <v>1E-3</v>
      </c>
      <c r="K11" s="26"/>
      <c r="L11" s="27"/>
      <c r="M11" s="20">
        <f t="shared" si="0"/>
        <v>1E-3</v>
      </c>
      <c r="N11" s="21">
        <v>140</v>
      </c>
      <c r="O11" s="22">
        <f t="shared" si="1"/>
        <v>0.14000000000000001</v>
      </c>
      <c r="P11" s="20">
        <f t="shared" si="2"/>
        <v>3.0000000000000001E-3</v>
      </c>
      <c r="Q11" s="21">
        <v>240</v>
      </c>
      <c r="R11" s="22">
        <f t="shared" si="3"/>
        <v>0.72</v>
      </c>
      <c r="S11" s="23">
        <f t="shared" si="4"/>
        <v>0.86</v>
      </c>
      <c r="T11" s="49"/>
      <c r="U11" s="52">
        <v>19</v>
      </c>
      <c r="V11" s="52">
        <f t="shared" si="5"/>
        <v>1.9E-2</v>
      </c>
      <c r="W11" s="52">
        <f t="shared" si="6"/>
        <v>5.7000000000000002E-2</v>
      </c>
      <c r="X11" s="43"/>
      <c r="Y11" s="43"/>
    </row>
    <row r="12" spans="1:25" x14ac:dyDescent="0.25">
      <c r="A12" s="24" t="s">
        <v>100</v>
      </c>
      <c r="B12" s="16" t="s">
        <v>53</v>
      </c>
      <c r="C12" s="25"/>
      <c r="D12" s="26">
        <v>2E-3</v>
      </c>
      <c r="E12" s="26"/>
      <c r="F12" s="27"/>
      <c r="G12" s="25"/>
      <c r="H12" s="26"/>
      <c r="I12" s="26"/>
      <c r="J12" s="26"/>
      <c r="K12" s="26"/>
      <c r="L12" s="27"/>
      <c r="M12" s="20">
        <f t="shared" si="0"/>
        <v>2E-3</v>
      </c>
      <c r="N12" s="21">
        <v>140</v>
      </c>
      <c r="O12" s="22">
        <f t="shared" si="1"/>
        <v>0.28000000000000003</v>
      </c>
      <c r="P12" s="20">
        <f t="shared" si="2"/>
        <v>0</v>
      </c>
      <c r="Q12" s="21">
        <v>240</v>
      </c>
      <c r="R12" s="22">
        <f t="shared" si="3"/>
        <v>0</v>
      </c>
      <c r="S12" s="23">
        <f t="shared" si="4"/>
        <v>0.28000000000000003</v>
      </c>
      <c r="T12" s="49"/>
      <c r="U12" s="52">
        <v>348</v>
      </c>
      <c r="V12" s="52">
        <f t="shared" si="5"/>
        <v>0.69600000000000006</v>
      </c>
      <c r="W12" s="52">
        <f t="shared" si="6"/>
        <v>0</v>
      </c>
      <c r="X12" s="43"/>
      <c r="Y12" s="43"/>
    </row>
    <row r="13" spans="1:25" x14ac:dyDescent="0.25">
      <c r="A13" s="24" t="s">
        <v>75</v>
      </c>
      <c r="B13" s="16" t="s">
        <v>53</v>
      </c>
      <c r="C13" s="25"/>
      <c r="D13" s="26">
        <v>1.4999999999999999E-2</v>
      </c>
      <c r="E13" s="26"/>
      <c r="F13" s="27">
        <v>4.3E-3</v>
      </c>
      <c r="G13" s="25"/>
      <c r="H13" s="26">
        <v>1.6000000000000001E-3</v>
      </c>
      <c r="I13" s="26"/>
      <c r="J13" s="26"/>
      <c r="K13" s="26">
        <v>1.4999999999999999E-2</v>
      </c>
      <c r="L13" s="27"/>
      <c r="M13" s="20">
        <f t="shared" si="0"/>
        <v>1.9299999999999998E-2</v>
      </c>
      <c r="N13" s="21">
        <v>140</v>
      </c>
      <c r="O13" s="22">
        <f t="shared" si="1"/>
        <v>2.7019999999999995</v>
      </c>
      <c r="P13" s="20">
        <f t="shared" si="2"/>
        <v>1.66E-2</v>
      </c>
      <c r="Q13" s="21">
        <v>240</v>
      </c>
      <c r="R13" s="22">
        <f t="shared" si="3"/>
        <v>3.984</v>
      </c>
      <c r="S13" s="23">
        <f t="shared" si="4"/>
        <v>6.6859999999999999</v>
      </c>
      <c r="T13" s="49"/>
      <c r="U13" s="52">
        <v>85</v>
      </c>
      <c r="V13" s="52">
        <f t="shared" si="5"/>
        <v>1.6404999999999998</v>
      </c>
      <c r="W13" s="52">
        <f t="shared" si="6"/>
        <v>1.411</v>
      </c>
      <c r="X13" s="43"/>
      <c r="Y13" s="43"/>
    </row>
    <row r="14" spans="1:25" x14ac:dyDescent="0.25">
      <c r="A14" s="24" t="s">
        <v>95</v>
      </c>
      <c r="B14" s="16" t="s">
        <v>53</v>
      </c>
      <c r="C14" s="28"/>
      <c r="D14" s="29"/>
      <c r="E14" s="26">
        <v>0.02</v>
      </c>
      <c r="F14" s="27"/>
      <c r="G14" s="25"/>
      <c r="H14" s="26"/>
      <c r="I14" s="26"/>
      <c r="J14" s="26"/>
      <c r="K14" s="26"/>
      <c r="L14" s="27">
        <v>0.06</v>
      </c>
      <c r="M14" s="20">
        <f t="shared" si="0"/>
        <v>0.02</v>
      </c>
      <c r="N14" s="21">
        <v>140</v>
      </c>
      <c r="O14" s="22">
        <f t="shared" si="1"/>
        <v>2.8000000000000003</v>
      </c>
      <c r="P14" s="20">
        <f t="shared" si="2"/>
        <v>0.06</v>
      </c>
      <c r="Q14" s="21">
        <v>240</v>
      </c>
      <c r="R14" s="22">
        <f t="shared" si="3"/>
        <v>14.399999999999999</v>
      </c>
      <c r="S14" s="23">
        <f t="shared" si="4"/>
        <v>17.2</v>
      </c>
      <c r="T14" s="49"/>
      <c r="U14" s="52">
        <v>48.7</v>
      </c>
      <c r="V14" s="52">
        <f t="shared" si="5"/>
        <v>0.97400000000000009</v>
      </c>
      <c r="W14" s="52">
        <f t="shared" si="6"/>
        <v>2.9220000000000002</v>
      </c>
      <c r="X14" s="43"/>
      <c r="Y14" s="43"/>
    </row>
    <row r="15" spans="1:25" x14ac:dyDescent="0.25">
      <c r="A15" s="24" t="s">
        <v>231</v>
      </c>
      <c r="B15" s="16" t="s">
        <v>53</v>
      </c>
      <c r="C15" s="28"/>
      <c r="D15" s="29"/>
      <c r="E15" s="26">
        <v>0.15</v>
      </c>
      <c r="F15" s="27"/>
      <c r="G15" s="25"/>
      <c r="H15" s="26"/>
      <c r="I15" s="26"/>
      <c r="J15" s="26"/>
      <c r="K15" s="26"/>
      <c r="L15" s="27"/>
      <c r="M15" s="20">
        <f t="shared" si="0"/>
        <v>0.15</v>
      </c>
      <c r="N15" s="21">
        <v>140</v>
      </c>
      <c r="O15" s="22">
        <f t="shared" si="1"/>
        <v>21</v>
      </c>
      <c r="P15" s="20">
        <f t="shared" si="2"/>
        <v>0</v>
      </c>
      <c r="Q15" s="21">
        <v>240</v>
      </c>
      <c r="R15" s="22">
        <f t="shared" si="3"/>
        <v>0</v>
      </c>
      <c r="S15" s="23">
        <f t="shared" si="4"/>
        <v>21</v>
      </c>
      <c r="T15" s="49"/>
      <c r="U15" s="52">
        <v>105</v>
      </c>
      <c r="V15" s="52">
        <f t="shared" si="5"/>
        <v>15.75</v>
      </c>
      <c r="W15" s="52">
        <f t="shared" si="6"/>
        <v>0</v>
      </c>
      <c r="X15" s="43"/>
      <c r="Y15" s="43"/>
    </row>
    <row r="16" spans="1:25" x14ac:dyDescent="0.25">
      <c r="A16" s="24" t="s">
        <v>91</v>
      </c>
      <c r="B16" s="16" t="s">
        <v>53</v>
      </c>
      <c r="C16" s="28"/>
      <c r="D16" s="26"/>
      <c r="E16" s="26"/>
      <c r="F16" s="27">
        <v>3.2399999999999998E-2</v>
      </c>
      <c r="G16" s="25"/>
      <c r="H16" s="26"/>
      <c r="I16" s="26"/>
      <c r="J16" s="26">
        <v>1.29E-2</v>
      </c>
      <c r="K16" s="26"/>
      <c r="L16" s="27"/>
      <c r="M16" s="20">
        <f t="shared" si="0"/>
        <v>3.2399999999999998E-2</v>
      </c>
      <c r="N16" s="21">
        <v>140</v>
      </c>
      <c r="O16" s="22">
        <f t="shared" si="1"/>
        <v>4.5359999999999996</v>
      </c>
      <c r="P16" s="20">
        <f t="shared" si="2"/>
        <v>1.29E-2</v>
      </c>
      <c r="Q16" s="21">
        <v>240</v>
      </c>
      <c r="R16" s="22">
        <f t="shared" si="3"/>
        <v>3.0960000000000001</v>
      </c>
      <c r="S16" s="23">
        <f t="shared" si="4"/>
        <v>7.6319999999999997</v>
      </c>
      <c r="T16" s="49"/>
      <c r="U16" s="52">
        <v>44</v>
      </c>
      <c r="V16" s="52">
        <f t="shared" si="5"/>
        <v>1.4256</v>
      </c>
      <c r="W16" s="52">
        <f t="shared" si="6"/>
        <v>0.56759999999999999</v>
      </c>
      <c r="X16" s="43"/>
      <c r="Y16" s="43"/>
    </row>
    <row r="17" spans="1:25" x14ac:dyDescent="0.25">
      <c r="A17" s="24" t="s">
        <v>122</v>
      </c>
      <c r="B17" s="16" t="s">
        <v>53</v>
      </c>
      <c r="C17" s="28"/>
      <c r="D17" s="26"/>
      <c r="E17" s="26"/>
      <c r="F17" s="87">
        <v>3.3E-4</v>
      </c>
      <c r="G17" s="25"/>
      <c r="H17" s="26"/>
      <c r="I17" s="26"/>
      <c r="J17" s="26"/>
      <c r="K17" s="26"/>
      <c r="L17" s="27"/>
      <c r="M17" s="20">
        <f t="shared" si="0"/>
        <v>3.3E-4</v>
      </c>
      <c r="N17" s="21">
        <v>140</v>
      </c>
      <c r="O17" s="22">
        <f t="shared" si="1"/>
        <v>4.6199999999999998E-2</v>
      </c>
      <c r="P17" s="20">
        <f t="shared" si="2"/>
        <v>0</v>
      </c>
      <c r="Q17" s="21">
        <v>240</v>
      </c>
      <c r="R17" s="22">
        <f t="shared" si="3"/>
        <v>0</v>
      </c>
      <c r="S17" s="23">
        <f t="shared" si="4"/>
        <v>4.6199999999999998E-2</v>
      </c>
      <c r="T17" s="49"/>
      <c r="U17" s="52">
        <v>400</v>
      </c>
      <c r="V17" s="52">
        <f t="shared" si="5"/>
        <v>0.13200000000000001</v>
      </c>
      <c r="W17" s="52">
        <f t="shared" si="6"/>
        <v>0</v>
      </c>
      <c r="X17" s="43"/>
      <c r="Y17" s="43"/>
    </row>
    <row r="18" spans="1:25" x14ac:dyDescent="0.25">
      <c r="A18" s="24" t="s">
        <v>102</v>
      </c>
      <c r="B18" s="16" t="s">
        <v>53</v>
      </c>
      <c r="C18" s="28"/>
      <c r="D18" s="26"/>
      <c r="E18" s="26"/>
      <c r="F18" s="27">
        <v>2.3800000000000002E-2</v>
      </c>
      <c r="G18" s="25"/>
      <c r="H18" s="26"/>
      <c r="I18" s="26"/>
      <c r="J18" s="26"/>
      <c r="K18" s="26"/>
      <c r="L18" s="27"/>
      <c r="M18" s="20">
        <f t="shared" si="0"/>
        <v>2.3800000000000002E-2</v>
      </c>
      <c r="N18" s="21">
        <v>140</v>
      </c>
      <c r="O18" s="22">
        <f t="shared" si="1"/>
        <v>3.3320000000000003</v>
      </c>
      <c r="P18" s="20">
        <f t="shared" si="2"/>
        <v>0</v>
      </c>
      <c r="Q18" s="21">
        <v>240</v>
      </c>
      <c r="R18" s="22">
        <f t="shared" si="3"/>
        <v>0</v>
      </c>
      <c r="S18" s="23">
        <f t="shared" si="4"/>
        <v>3.3320000000000003</v>
      </c>
      <c r="T18" s="49"/>
      <c r="U18" s="52">
        <v>300</v>
      </c>
      <c r="V18" s="52">
        <f t="shared" si="5"/>
        <v>7.1400000000000006</v>
      </c>
      <c r="W18" s="52">
        <f t="shared" si="6"/>
        <v>0</v>
      </c>
      <c r="X18" s="43"/>
      <c r="Y18" s="43"/>
    </row>
    <row r="19" spans="1:25" x14ac:dyDescent="0.25">
      <c r="A19" s="24" t="s">
        <v>83</v>
      </c>
      <c r="B19" s="16" t="s">
        <v>53</v>
      </c>
      <c r="C19" s="28"/>
      <c r="D19" s="26"/>
      <c r="E19" s="26"/>
      <c r="F19" s="27">
        <v>2.0000000000000001E-4</v>
      </c>
      <c r="G19" s="25"/>
      <c r="H19" s="26"/>
      <c r="I19" s="26"/>
      <c r="J19" s="26">
        <v>0.01</v>
      </c>
      <c r="K19" s="26"/>
      <c r="L19" s="27"/>
      <c r="M19" s="20">
        <f t="shared" si="0"/>
        <v>2.0000000000000001E-4</v>
      </c>
      <c r="N19" s="21">
        <v>140</v>
      </c>
      <c r="O19" s="22">
        <f t="shared" si="1"/>
        <v>2.8000000000000001E-2</v>
      </c>
      <c r="P19" s="20">
        <f t="shared" si="2"/>
        <v>0.01</v>
      </c>
      <c r="Q19" s="21">
        <v>240</v>
      </c>
      <c r="R19" s="22">
        <f t="shared" si="3"/>
        <v>2.4</v>
      </c>
      <c r="S19" s="23">
        <f t="shared" si="4"/>
        <v>2.4279999999999999</v>
      </c>
      <c r="T19" s="49"/>
      <c r="U19" s="52">
        <v>158</v>
      </c>
      <c r="V19" s="52">
        <f t="shared" si="5"/>
        <v>3.1600000000000003E-2</v>
      </c>
      <c r="W19" s="52">
        <f t="shared" si="6"/>
        <v>1.58</v>
      </c>
      <c r="X19" s="43"/>
      <c r="Y19" s="43"/>
    </row>
    <row r="20" spans="1:25" x14ac:dyDescent="0.25">
      <c r="A20" s="24" t="s">
        <v>126</v>
      </c>
      <c r="B20" s="16" t="s">
        <v>53</v>
      </c>
      <c r="C20" s="28"/>
      <c r="D20" s="26"/>
      <c r="E20" s="26"/>
      <c r="F20" s="27"/>
      <c r="G20" s="25">
        <v>0.1177</v>
      </c>
      <c r="H20" s="26"/>
      <c r="I20" s="26"/>
      <c r="J20" s="26"/>
      <c r="K20" s="26"/>
      <c r="L20" s="27"/>
      <c r="M20" s="20">
        <f t="shared" si="0"/>
        <v>0</v>
      </c>
      <c r="N20" s="21">
        <v>140</v>
      </c>
      <c r="O20" s="22">
        <f t="shared" si="1"/>
        <v>0</v>
      </c>
      <c r="P20" s="20">
        <f t="shared" si="2"/>
        <v>0.1177</v>
      </c>
      <c r="Q20" s="21">
        <v>240</v>
      </c>
      <c r="R20" s="22">
        <f t="shared" si="3"/>
        <v>28.248000000000001</v>
      </c>
      <c r="S20" s="23">
        <f t="shared" si="4"/>
        <v>28.248000000000001</v>
      </c>
      <c r="T20" s="49"/>
      <c r="U20" s="52">
        <v>107</v>
      </c>
      <c r="V20" s="52">
        <f t="shared" si="5"/>
        <v>0</v>
      </c>
      <c r="W20" s="52">
        <f t="shared" si="6"/>
        <v>12.5939</v>
      </c>
      <c r="X20" s="43"/>
      <c r="Y20" s="43"/>
    </row>
    <row r="21" spans="1:25" x14ac:dyDescent="0.25">
      <c r="A21" s="24" t="s">
        <v>106</v>
      </c>
      <c r="B21" s="16" t="s">
        <v>53</v>
      </c>
      <c r="C21" s="28"/>
      <c r="D21" s="26"/>
      <c r="E21" s="26"/>
      <c r="F21" s="27"/>
      <c r="G21" s="25"/>
      <c r="H21" s="26">
        <v>0.08</v>
      </c>
      <c r="I21" s="26"/>
      <c r="J21" s="26"/>
      <c r="K21" s="26"/>
      <c r="L21" s="27"/>
      <c r="M21" s="20">
        <f t="shared" si="0"/>
        <v>0</v>
      </c>
      <c r="N21" s="21">
        <v>140</v>
      </c>
      <c r="O21" s="22">
        <f t="shared" si="1"/>
        <v>0</v>
      </c>
      <c r="P21" s="20">
        <f t="shared" si="2"/>
        <v>0.08</v>
      </c>
      <c r="Q21" s="21">
        <v>240</v>
      </c>
      <c r="R21" s="22">
        <f t="shared" si="3"/>
        <v>19.2</v>
      </c>
      <c r="S21" s="23">
        <f t="shared" si="4"/>
        <v>19.2</v>
      </c>
      <c r="T21" s="49"/>
      <c r="U21" s="52">
        <v>37</v>
      </c>
      <c r="V21" s="52">
        <f t="shared" si="5"/>
        <v>0</v>
      </c>
      <c r="W21" s="52">
        <f t="shared" si="6"/>
        <v>2.96</v>
      </c>
      <c r="X21" s="43"/>
      <c r="Y21" s="43"/>
    </row>
    <row r="22" spans="1:25" x14ac:dyDescent="0.25">
      <c r="A22" s="24" t="s">
        <v>86</v>
      </c>
      <c r="B22" s="16" t="s">
        <v>53</v>
      </c>
      <c r="C22" s="28"/>
      <c r="D22" s="26"/>
      <c r="E22" s="26"/>
      <c r="F22" s="27"/>
      <c r="G22" s="25"/>
      <c r="H22" s="26">
        <v>5.7500000000000002E-2</v>
      </c>
      <c r="I22" s="26">
        <v>0.23760000000000001</v>
      </c>
      <c r="J22" s="26"/>
      <c r="K22" s="26"/>
      <c r="L22" s="27"/>
      <c r="M22" s="20">
        <f t="shared" si="0"/>
        <v>0</v>
      </c>
      <c r="N22" s="21">
        <v>140</v>
      </c>
      <c r="O22" s="22">
        <f t="shared" si="1"/>
        <v>0</v>
      </c>
      <c r="P22" s="20">
        <f t="shared" si="2"/>
        <v>0.29510000000000003</v>
      </c>
      <c r="Q22" s="21">
        <v>240</v>
      </c>
      <c r="R22" s="22">
        <f t="shared" si="3"/>
        <v>70.824000000000012</v>
      </c>
      <c r="S22" s="23">
        <f t="shared" si="4"/>
        <v>70.824000000000012</v>
      </c>
      <c r="T22" s="49"/>
      <c r="U22" s="52">
        <v>39</v>
      </c>
      <c r="V22" s="52">
        <f t="shared" si="5"/>
        <v>0</v>
      </c>
      <c r="W22" s="52">
        <f t="shared" si="6"/>
        <v>11.508900000000001</v>
      </c>
      <c r="X22" s="43"/>
      <c r="Y22" s="43"/>
    </row>
    <row r="23" spans="1:25" x14ac:dyDescent="0.25">
      <c r="A23" s="24" t="s">
        <v>82</v>
      </c>
      <c r="B23" s="16" t="s">
        <v>53</v>
      </c>
      <c r="C23" s="28"/>
      <c r="D23" s="26"/>
      <c r="E23" s="26"/>
      <c r="F23" s="27"/>
      <c r="G23" s="30"/>
      <c r="H23" s="26">
        <v>1.2500000000000001E-2</v>
      </c>
      <c r="I23" s="26"/>
      <c r="J23" s="26"/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1.2500000000000001E-2</v>
      </c>
      <c r="Q23" s="21">
        <v>240</v>
      </c>
      <c r="R23" s="22">
        <f t="shared" si="3"/>
        <v>3</v>
      </c>
      <c r="S23" s="23">
        <f t="shared" si="4"/>
        <v>3</v>
      </c>
      <c r="T23" s="49"/>
      <c r="U23" s="52">
        <v>37</v>
      </c>
      <c r="V23" s="52">
        <f t="shared" si="5"/>
        <v>0</v>
      </c>
      <c r="W23" s="52">
        <f t="shared" si="6"/>
        <v>0.46250000000000002</v>
      </c>
      <c r="X23" s="43"/>
      <c r="Y23" s="43"/>
    </row>
    <row r="24" spans="1:25" x14ac:dyDescent="0.25">
      <c r="A24" s="24" t="s">
        <v>105</v>
      </c>
      <c r="B24" s="16" t="s">
        <v>53</v>
      </c>
      <c r="C24" s="28"/>
      <c r="D24" s="26"/>
      <c r="E24" s="26"/>
      <c r="F24" s="27"/>
      <c r="G24" s="25"/>
      <c r="H24" s="26">
        <v>1.34E-2</v>
      </c>
      <c r="I24" s="26"/>
      <c r="J24" s="26">
        <v>0.04</v>
      </c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5.3400000000000003E-2</v>
      </c>
      <c r="Q24" s="21">
        <v>240</v>
      </c>
      <c r="R24" s="22">
        <f t="shared" si="3"/>
        <v>12.816000000000001</v>
      </c>
      <c r="S24" s="23">
        <f t="shared" si="4"/>
        <v>12.816000000000001</v>
      </c>
      <c r="T24" s="49"/>
      <c r="U24" s="52">
        <v>37</v>
      </c>
      <c r="V24" s="52">
        <f t="shared" si="5"/>
        <v>0</v>
      </c>
      <c r="W24" s="52">
        <f t="shared" si="6"/>
        <v>1.9758</v>
      </c>
      <c r="X24" s="43"/>
      <c r="Y24" s="43"/>
    </row>
    <row r="25" spans="1:25" x14ac:dyDescent="0.25">
      <c r="A25" s="24" t="s">
        <v>93</v>
      </c>
      <c r="B25" s="16" t="s">
        <v>53</v>
      </c>
      <c r="C25" s="28"/>
      <c r="D25" s="26"/>
      <c r="E25" s="26"/>
      <c r="F25" s="27"/>
      <c r="G25" s="25"/>
      <c r="H25" s="26">
        <v>3.2000000000000002E-3</v>
      </c>
      <c r="I25" s="26"/>
      <c r="J25" s="26">
        <v>8.3000000000000001E-3</v>
      </c>
      <c r="K25" s="26"/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1.15E-2</v>
      </c>
      <c r="Q25" s="21">
        <v>240</v>
      </c>
      <c r="R25" s="22">
        <f t="shared" si="3"/>
        <v>2.76</v>
      </c>
      <c r="S25" s="23">
        <f t="shared" si="4"/>
        <v>2.76</v>
      </c>
      <c r="T25" s="49"/>
      <c r="U25" s="52">
        <v>486</v>
      </c>
      <c r="V25" s="52">
        <f t="shared" si="5"/>
        <v>0</v>
      </c>
      <c r="W25" s="52">
        <f t="shared" si="6"/>
        <v>5.5889999999999995</v>
      </c>
      <c r="X25" s="43"/>
      <c r="Y25" s="43"/>
    </row>
    <row r="26" spans="1:25" x14ac:dyDescent="0.25">
      <c r="A26" s="24" t="s">
        <v>92</v>
      </c>
      <c r="B26" s="16" t="s">
        <v>53</v>
      </c>
      <c r="C26" s="28"/>
      <c r="D26" s="26"/>
      <c r="E26" s="26"/>
      <c r="F26" s="27"/>
      <c r="G26" s="25"/>
      <c r="H26" s="26">
        <v>0.01</v>
      </c>
      <c r="I26" s="26"/>
      <c r="J26" s="26">
        <v>2.07E-2</v>
      </c>
      <c r="K26" s="26"/>
      <c r="L26" s="27"/>
      <c r="M26" s="20">
        <f t="shared" si="0"/>
        <v>0</v>
      </c>
      <c r="N26" s="21">
        <v>140</v>
      </c>
      <c r="O26" s="22">
        <f t="shared" si="1"/>
        <v>0</v>
      </c>
      <c r="P26" s="20">
        <f t="shared" si="2"/>
        <v>3.0699999999999998E-2</v>
      </c>
      <c r="Q26" s="21">
        <v>240</v>
      </c>
      <c r="R26" s="22">
        <f t="shared" si="3"/>
        <v>7.3679999999999994</v>
      </c>
      <c r="S26" s="23">
        <f t="shared" si="4"/>
        <v>7.3679999999999994</v>
      </c>
      <c r="T26" s="49"/>
      <c r="U26" s="52">
        <v>220</v>
      </c>
      <c r="V26" s="52">
        <f t="shared" si="5"/>
        <v>0</v>
      </c>
      <c r="W26" s="52">
        <f t="shared" si="6"/>
        <v>6.7539999999999996</v>
      </c>
      <c r="X26" s="43"/>
      <c r="Y26" s="43"/>
    </row>
    <row r="27" spans="1:25" x14ac:dyDescent="0.25">
      <c r="A27" s="24" t="s">
        <v>120</v>
      </c>
      <c r="B27" s="16" t="s">
        <v>53</v>
      </c>
      <c r="C27" s="28"/>
      <c r="D27" s="26"/>
      <c r="E27" s="26"/>
      <c r="F27" s="27"/>
      <c r="G27" s="25"/>
      <c r="H27" s="26"/>
      <c r="I27" s="26"/>
      <c r="J27" s="26">
        <v>8.6699999999999999E-2</v>
      </c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8.6699999999999999E-2</v>
      </c>
      <c r="Q27" s="21">
        <v>240</v>
      </c>
      <c r="R27" s="22">
        <f t="shared" si="3"/>
        <v>20.808</v>
      </c>
      <c r="S27" s="23">
        <f t="shared" si="4"/>
        <v>20.808</v>
      </c>
      <c r="T27" s="49"/>
      <c r="U27" s="52">
        <v>444</v>
      </c>
      <c r="V27" s="52">
        <f t="shared" si="5"/>
        <v>0</v>
      </c>
      <c r="W27" s="52">
        <f t="shared" si="6"/>
        <v>38.494799999999998</v>
      </c>
      <c r="X27" s="43"/>
      <c r="Y27" s="43"/>
    </row>
    <row r="28" spans="1:25" x14ac:dyDescent="0.25">
      <c r="A28" s="24" t="s">
        <v>94</v>
      </c>
      <c r="B28" s="16" t="s">
        <v>53</v>
      </c>
      <c r="C28" s="28"/>
      <c r="D28" s="26"/>
      <c r="E28" s="26"/>
      <c r="F28" s="27"/>
      <c r="G28" s="25"/>
      <c r="H28" s="26"/>
      <c r="I28" s="26"/>
      <c r="J28" s="26"/>
      <c r="K28" s="26">
        <v>2.5000000000000001E-2</v>
      </c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2.5000000000000001E-2</v>
      </c>
      <c r="Q28" s="21">
        <v>240</v>
      </c>
      <c r="R28" s="22">
        <f t="shared" si="3"/>
        <v>6</v>
      </c>
      <c r="S28" s="23">
        <f t="shared" si="4"/>
        <v>6</v>
      </c>
      <c r="T28" s="49"/>
      <c r="U28" s="52">
        <v>180</v>
      </c>
      <c r="V28" s="52">
        <f t="shared" si="5"/>
        <v>0</v>
      </c>
      <c r="W28" s="52">
        <f t="shared" si="6"/>
        <v>4.5</v>
      </c>
      <c r="X28" s="43"/>
      <c r="Y28" s="43"/>
    </row>
    <row r="29" spans="1:25" x14ac:dyDescent="0.25">
      <c r="A29" s="24" t="s">
        <v>90</v>
      </c>
      <c r="B29" s="16" t="s">
        <v>53</v>
      </c>
      <c r="C29" s="28"/>
      <c r="D29" s="26"/>
      <c r="E29" s="26"/>
      <c r="F29" s="27"/>
      <c r="G29" s="25"/>
      <c r="H29" s="26"/>
      <c r="I29" s="26"/>
      <c r="J29" s="26">
        <v>1.3299999999999999E-2</v>
      </c>
      <c r="K29" s="26"/>
      <c r="L29" s="27">
        <v>2.5000000000000001E-2</v>
      </c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3.8300000000000001E-2</v>
      </c>
      <c r="Q29" s="21">
        <v>240</v>
      </c>
      <c r="R29" s="22">
        <f t="shared" si="3"/>
        <v>9.1920000000000002</v>
      </c>
      <c r="S29" s="23">
        <f t="shared" si="4"/>
        <v>9.1920000000000002</v>
      </c>
      <c r="T29" s="49"/>
      <c r="U29" s="52">
        <v>67.349999999999994</v>
      </c>
      <c r="V29" s="52">
        <f t="shared" si="5"/>
        <v>0</v>
      </c>
      <c r="W29" s="52">
        <f t="shared" si="6"/>
        <v>2.5795049999999997</v>
      </c>
      <c r="X29" s="43"/>
      <c r="Y29" s="43"/>
    </row>
    <row r="30" spans="1:25" x14ac:dyDescent="0.25">
      <c r="A30" s="24" t="s">
        <v>172</v>
      </c>
      <c r="B30" s="16" t="s">
        <v>53</v>
      </c>
      <c r="C30" s="28"/>
      <c r="D30" s="26"/>
      <c r="E30" s="26"/>
      <c r="F30" s="27"/>
      <c r="G30" s="25"/>
      <c r="H30" s="26"/>
      <c r="I30" s="26"/>
      <c r="J30" s="31"/>
      <c r="K30" s="88">
        <v>4.1999999999999998E-5</v>
      </c>
      <c r="L30" s="27"/>
      <c r="M30" s="20">
        <f t="shared" si="0"/>
        <v>0</v>
      </c>
      <c r="N30" s="21">
        <v>140</v>
      </c>
      <c r="O30" s="22">
        <f t="shared" si="1"/>
        <v>0</v>
      </c>
      <c r="P30" s="20">
        <f t="shared" si="2"/>
        <v>4.1999999999999998E-5</v>
      </c>
      <c r="Q30" s="21">
        <v>240</v>
      </c>
      <c r="R30" s="22">
        <f t="shared" si="3"/>
        <v>1.0079999999999999E-2</v>
      </c>
      <c r="S30" s="23">
        <f t="shared" si="4"/>
        <v>1.0079999999999999E-2</v>
      </c>
      <c r="T30" s="49"/>
      <c r="U30" s="52">
        <v>4380</v>
      </c>
      <c r="V30" s="54">
        <f t="shared" si="5"/>
        <v>0</v>
      </c>
      <c r="W30" s="54">
        <f t="shared" si="6"/>
        <v>0.18395999999999998</v>
      </c>
      <c r="X30" s="43"/>
      <c r="Y30" s="43"/>
    </row>
    <row r="31" spans="1:25" x14ac:dyDescent="0.25">
      <c r="A31" s="24" t="s">
        <v>123</v>
      </c>
      <c r="B31" s="16" t="s">
        <v>53</v>
      </c>
      <c r="C31" s="28"/>
      <c r="D31" s="26"/>
      <c r="E31" s="26"/>
      <c r="F31" s="87">
        <v>1.0000000000000001E-5</v>
      </c>
      <c r="G31" s="25"/>
      <c r="H31" s="26"/>
      <c r="I31" s="26"/>
      <c r="J31" s="26"/>
      <c r="K31" s="26"/>
      <c r="L31" s="27"/>
      <c r="M31" s="20">
        <f t="shared" si="0"/>
        <v>1.0000000000000001E-5</v>
      </c>
      <c r="N31" s="21">
        <v>140</v>
      </c>
      <c r="O31" s="22">
        <f t="shared" si="1"/>
        <v>1.4000000000000002E-3</v>
      </c>
      <c r="P31" s="20">
        <f t="shared" si="2"/>
        <v>0</v>
      </c>
      <c r="Q31" s="21">
        <v>240</v>
      </c>
      <c r="R31" s="22">
        <f t="shared" si="3"/>
        <v>0</v>
      </c>
      <c r="S31" s="23">
        <f t="shared" si="4"/>
        <v>1.4000000000000002E-3</v>
      </c>
      <c r="T31" s="49"/>
      <c r="U31" s="52"/>
      <c r="V31" s="52"/>
      <c r="W31" s="52"/>
      <c r="X31" s="43"/>
      <c r="Y31" s="43"/>
    </row>
    <row r="32" spans="1:25" x14ac:dyDescent="0.25">
      <c r="A32" s="24" t="s">
        <v>134</v>
      </c>
      <c r="B32" s="16" t="s">
        <v>53</v>
      </c>
      <c r="C32" s="28"/>
      <c r="D32" s="26"/>
      <c r="E32" s="26"/>
      <c r="F32" s="27"/>
      <c r="G32" s="25"/>
      <c r="H32" s="57">
        <v>1.0000000000000001E-5</v>
      </c>
      <c r="I32" s="26"/>
      <c r="J32" s="26"/>
      <c r="K32" s="26"/>
      <c r="L32" s="27"/>
      <c r="M32" s="20">
        <f t="shared" si="0"/>
        <v>0</v>
      </c>
      <c r="N32" s="21">
        <v>140</v>
      </c>
      <c r="O32" s="22">
        <f t="shared" si="1"/>
        <v>0</v>
      </c>
      <c r="P32" s="20">
        <f t="shared" si="2"/>
        <v>1.0000000000000001E-5</v>
      </c>
      <c r="Q32" s="21">
        <v>240</v>
      </c>
      <c r="R32" s="22">
        <f t="shared" si="3"/>
        <v>2.4000000000000002E-3</v>
      </c>
      <c r="S32" s="23">
        <f t="shared" si="4"/>
        <v>2.4000000000000002E-3</v>
      </c>
      <c r="T32" s="49"/>
      <c r="U32" s="52"/>
      <c r="V32" s="52"/>
      <c r="W32" s="52"/>
      <c r="X32" s="43"/>
      <c r="Y32" s="43"/>
    </row>
    <row r="33" spans="1:25" x14ac:dyDescent="0.25">
      <c r="A33" s="24"/>
      <c r="B33" s="16" t="s">
        <v>53</v>
      </c>
      <c r="C33" s="28"/>
      <c r="D33" s="26"/>
      <c r="E33" s="26"/>
      <c r="F33" s="27"/>
      <c r="G33" s="25"/>
      <c r="H33" s="26"/>
      <c r="I33" s="26"/>
      <c r="J33" s="26"/>
      <c r="K33" s="26"/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0</v>
      </c>
      <c r="Q33" s="21">
        <v>240</v>
      </c>
      <c r="R33" s="22">
        <f t="shared" si="3"/>
        <v>0</v>
      </c>
      <c r="S33" s="23">
        <f t="shared" si="4"/>
        <v>0</v>
      </c>
      <c r="T33" s="49"/>
      <c r="U33" s="52"/>
      <c r="V33" s="52"/>
      <c r="W33" s="52"/>
      <c r="X33" s="43"/>
      <c r="Y33" s="43"/>
    </row>
    <row r="34" spans="1:25" x14ac:dyDescent="0.25">
      <c r="A34" s="24"/>
      <c r="B34" s="16" t="s">
        <v>53</v>
      </c>
      <c r="C34" s="25"/>
      <c r="D34" s="26"/>
      <c r="E34" s="26"/>
      <c r="F34" s="27"/>
      <c r="G34" s="25"/>
      <c r="H34" s="26"/>
      <c r="I34" s="26"/>
      <c r="J34" s="26"/>
      <c r="K34" s="26"/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0</v>
      </c>
      <c r="Q34" s="21">
        <v>240</v>
      </c>
      <c r="R34" s="22">
        <f t="shared" si="3"/>
        <v>0</v>
      </c>
      <c r="S34" s="23">
        <f t="shared" si="4"/>
        <v>0</v>
      </c>
      <c r="T34" s="49"/>
      <c r="U34" s="52"/>
      <c r="V34" s="52"/>
      <c r="W34" s="52"/>
      <c r="X34" s="43"/>
      <c r="Y34" s="43"/>
    </row>
    <row r="35" spans="1:25" x14ac:dyDescent="0.25">
      <c r="A35" s="24"/>
      <c r="B35" s="16" t="s">
        <v>53</v>
      </c>
      <c r="C35" s="25"/>
      <c r="D35" s="26"/>
      <c r="E35" s="26"/>
      <c r="F35" s="27"/>
      <c r="G35" s="25"/>
      <c r="H35" s="26"/>
      <c r="I35" s="26"/>
      <c r="J35" s="26"/>
      <c r="K35" s="26"/>
      <c r="L35" s="27"/>
      <c r="M35" s="20">
        <f t="shared" si="0"/>
        <v>0</v>
      </c>
      <c r="N35" s="21">
        <v>140</v>
      </c>
      <c r="O35" s="22">
        <f t="shared" si="1"/>
        <v>0</v>
      </c>
      <c r="P35" s="20">
        <f t="shared" si="2"/>
        <v>0</v>
      </c>
      <c r="Q35" s="21">
        <v>240</v>
      </c>
      <c r="R35" s="22">
        <f t="shared" si="3"/>
        <v>0</v>
      </c>
      <c r="S35" s="23">
        <f t="shared" si="4"/>
        <v>0</v>
      </c>
      <c r="T35" s="49"/>
      <c r="U35" s="52"/>
      <c r="V35" s="53">
        <f>SUM(V8:V34)</f>
        <v>67.211111999999986</v>
      </c>
      <c r="W35" s="53">
        <f>SUM(W8:W34)</f>
        <v>102.29497699999999</v>
      </c>
      <c r="X35" s="43"/>
      <c r="Y35" s="43"/>
    </row>
    <row r="36" spans="1:25" ht="15.75" thickBot="1" x14ac:dyDescent="0.3">
      <c r="A36" s="32"/>
      <c r="B36" s="45" t="s">
        <v>53</v>
      </c>
      <c r="C36" s="33"/>
      <c r="D36" s="34"/>
      <c r="E36" s="34"/>
      <c r="F36" s="35"/>
      <c r="G36" s="33"/>
      <c r="H36" s="34"/>
      <c r="I36" s="34"/>
      <c r="J36" s="34"/>
      <c r="K36" s="34"/>
      <c r="L36" s="35"/>
      <c r="M36" s="39">
        <f t="shared" si="0"/>
        <v>0</v>
      </c>
      <c r="N36" s="40">
        <v>140</v>
      </c>
      <c r="O36" s="41">
        <f t="shared" si="1"/>
        <v>0</v>
      </c>
      <c r="P36" s="39">
        <f t="shared" si="2"/>
        <v>0</v>
      </c>
      <c r="Q36" s="40">
        <v>240</v>
      </c>
      <c r="R36" s="41">
        <f t="shared" si="3"/>
        <v>0</v>
      </c>
      <c r="S36" s="42">
        <f t="shared" si="4"/>
        <v>0</v>
      </c>
      <c r="T36" s="50"/>
      <c r="U36" s="80"/>
      <c r="V36" s="80"/>
      <c r="W36" s="81">
        <f>V35+W35</f>
        <v>169.50608899999997</v>
      </c>
      <c r="X36" s="43"/>
      <c r="Y36" s="43"/>
    </row>
    <row r="37" spans="1:25" x14ac:dyDescent="0.25">
      <c r="A37" s="4"/>
      <c r="B37" s="4"/>
      <c r="C37" s="4"/>
      <c r="D37" s="4"/>
      <c r="E37" s="116"/>
      <c r="F37" s="116"/>
      <c r="G37" s="116"/>
      <c r="H37" s="116"/>
      <c r="I37" s="4"/>
      <c r="J37" s="4"/>
      <c r="K37" s="4"/>
      <c r="L37" s="4"/>
      <c r="M37" s="4"/>
      <c r="N37" s="4"/>
      <c r="O37" s="4"/>
      <c r="P37" s="4"/>
      <c r="Q37" s="4"/>
      <c r="R37" s="4"/>
      <c r="S37" s="36"/>
      <c r="T37" s="4"/>
    </row>
    <row r="38" spans="1:25" x14ac:dyDescent="0.25">
      <c r="A38" s="4" t="s">
        <v>54</v>
      </c>
      <c r="B38" s="4"/>
      <c r="C38" s="4"/>
      <c r="D38" s="4"/>
      <c r="E38" s="117" t="s">
        <v>55</v>
      </c>
      <c r="F38" s="117"/>
      <c r="G38" s="117"/>
      <c r="H38" s="11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47" spans="1:25" x14ac:dyDescent="0.25">
      <c r="A47" s="56" t="s">
        <v>127</v>
      </c>
      <c r="B47" s="4"/>
      <c r="C47" s="118" t="s">
        <v>34</v>
      </c>
      <c r="D47" s="118"/>
      <c r="E47" s="118"/>
      <c r="F47" s="118"/>
      <c r="G47" s="118"/>
      <c r="H47" s="118"/>
      <c r="I47" s="118"/>
      <c r="J47" s="118"/>
      <c r="K47" s="118"/>
      <c r="L47" s="118"/>
      <c r="M47" s="114"/>
      <c r="N47" s="114"/>
      <c r="O47" s="114"/>
      <c r="P47" s="114"/>
      <c r="Q47" s="4"/>
      <c r="R47" s="4"/>
      <c r="S47" s="4"/>
      <c r="T47" s="4"/>
    </row>
    <row r="48" spans="1:25" x14ac:dyDescent="0.25">
      <c r="A48" s="4"/>
      <c r="B48" s="5"/>
      <c r="C48" s="114" t="s">
        <v>230</v>
      </c>
      <c r="D48" s="114"/>
      <c r="E48" s="114"/>
      <c r="F48" s="114"/>
      <c r="G48" s="114"/>
      <c r="H48" s="114"/>
      <c r="I48" s="114"/>
      <c r="J48" s="114"/>
      <c r="K48" s="114"/>
      <c r="L48" s="4"/>
      <c r="M48" s="114"/>
      <c r="N48" s="114"/>
      <c r="O48" s="114"/>
      <c r="P48" s="114"/>
      <c r="Q48" s="4"/>
      <c r="R48" s="4"/>
      <c r="S48" s="4"/>
      <c r="T48" s="4"/>
    </row>
    <row r="49" spans="1:25" ht="15.75" thickBot="1" x14ac:dyDescent="0.3">
      <c r="A49" s="4"/>
      <c r="B49" s="4"/>
      <c r="C49" s="119" t="s">
        <v>35</v>
      </c>
      <c r="D49" s="119"/>
      <c r="E49" s="119"/>
      <c r="F49" s="119"/>
      <c r="G49" s="119"/>
      <c r="H49" s="119"/>
      <c r="I49" s="119"/>
      <c r="J49" s="119"/>
      <c r="K49" s="4"/>
      <c r="L49" s="4"/>
      <c r="M49" s="114"/>
      <c r="N49" s="114"/>
      <c r="O49" s="114"/>
      <c r="P49" s="114"/>
      <c r="Q49" s="4"/>
      <c r="R49" s="4"/>
      <c r="S49" s="4"/>
      <c r="T49" s="4"/>
    </row>
    <row r="50" spans="1:25" ht="15" customHeight="1" x14ac:dyDescent="0.25">
      <c r="A50" s="99" t="s">
        <v>36</v>
      </c>
      <c r="B50" s="102" t="s">
        <v>37</v>
      </c>
      <c r="C50" s="105" t="s">
        <v>38</v>
      </c>
      <c r="D50" s="106"/>
      <c r="E50" s="106"/>
      <c r="F50" s="107"/>
      <c r="G50" s="105" t="s">
        <v>39</v>
      </c>
      <c r="H50" s="106"/>
      <c r="I50" s="106"/>
      <c r="J50" s="106"/>
      <c r="K50" s="106"/>
      <c r="L50" s="107"/>
      <c r="M50" s="108" t="s">
        <v>40</v>
      </c>
      <c r="N50" s="109"/>
      <c r="O50" s="110"/>
      <c r="P50" s="120" t="s">
        <v>41</v>
      </c>
      <c r="Q50" s="109"/>
      <c r="R50" s="121"/>
      <c r="S50" s="128" t="s">
        <v>42</v>
      </c>
      <c r="T50" s="131" t="s">
        <v>43</v>
      </c>
      <c r="U50" s="43"/>
      <c r="V50" s="43"/>
      <c r="W50" s="43"/>
      <c r="X50" s="43"/>
      <c r="Y50" s="43"/>
    </row>
    <row r="51" spans="1:25" ht="30" customHeight="1" x14ac:dyDescent="0.25">
      <c r="A51" s="100"/>
      <c r="B51" s="103"/>
      <c r="C51" s="134" t="s">
        <v>145</v>
      </c>
      <c r="D51" s="124" t="s">
        <v>9</v>
      </c>
      <c r="E51" s="124" t="s">
        <v>63</v>
      </c>
      <c r="F51" s="126" t="s">
        <v>24</v>
      </c>
      <c r="G51" s="134" t="s">
        <v>233</v>
      </c>
      <c r="H51" s="124" t="s">
        <v>25</v>
      </c>
      <c r="I51" s="124" t="s">
        <v>20</v>
      </c>
      <c r="J51" s="124" t="s">
        <v>152</v>
      </c>
      <c r="K51" s="124" t="s">
        <v>5</v>
      </c>
      <c r="L51" s="126" t="s">
        <v>44</v>
      </c>
      <c r="M51" s="111"/>
      <c r="N51" s="112"/>
      <c r="O51" s="113"/>
      <c r="P51" s="122"/>
      <c r="Q51" s="112"/>
      <c r="R51" s="123"/>
      <c r="S51" s="129"/>
      <c r="T51" s="132"/>
      <c r="U51" s="43"/>
      <c r="V51" s="43"/>
      <c r="W51" s="43"/>
      <c r="X51" s="43"/>
      <c r="Y51" s="43"/>
    </row>
    <row r="52" spans="1:25" ht="41.25" customHeight="1" thickBot="1" x14ac:dyDescent="0.3">
      <c r="A52" s="101"/>
      <c r="B52" s="104"/>
      <c r="C52" s="135"/>
      <c r="D52" s="125"/>
      <c r="E52" s="125"/>
      <c r="F52" s="127"/>
      <c r="G52" s="135"/>
      <c r="H52" s="125"/>
      <c r="I52" s="125"/>
      <c r="J52" s="125"/>
      <c r="K52" s="125"/>
      <c r="L52" s="127"/>
      <c r="M52" s="6" t="s">
        <v>45</v>
      </c>
      <c r="N52" s="2" t="s">
        <v>46</v>
      </c>
      <c r="O52" s="1" t="s">
        <v>47</v>
      </c>
      <c r="P52" s="7" t="s">
        <v>45</v>
      </c>
      <c r="Q52" s="2" t="s">
        <v>46</v>
      </c>
      <c r="R52" s="3" t="s">
        <v>47</v>
      </c>
      <c r="S52" s="130"/>
      <c r="T52" s="133"/>
      <c r="U52" s="68" t="s">
        <v>177</v>
      </c>
      <c r="V52" s="44"/>
      <c r="W52" s="43"/>
      <c r="X52" s="43"/>
      <c r="Y52" s="43"/>
    </row>
    <row r="53" spans="1:25" ht="15.75" thickBot="1" x14ac:dyDescent="0.3">
      <c r="A53" s="8" t="s">
        <v>48</v>
      </c>
      <c r="B53" s="9"/>
      <c r="C53" s="38" t="s">
        <v>158</v>
      </c>
      <c r="D53" s="10" t="s">
        <v>49</v>
      </c>
      <c r="E53" s="10" t="s">
        <v>235</v>
      </c>
      <c r="F53" s="37" t="s">
        <v>193</v>
      </c>
      <c r="G53" s="38" t="s">
        <v>160</v>
      </c>
      <c r="H53" s="10" t="s">
        <v>49</v>
      </c>
      <c r="I53" s="10" t="s">
        <v>57</v>
      </c>
      <c r="J53" s="10" t="s">
        <v>236</v>
      </c>
      <c r="K53" s="10" t="s">
        <v>49</v>
      </c>
      <c r="L53" s="37" t="s">
        <v>186</v>
      </c>
      <c r="M53" s="11"/>
      <c r="N53" s="12"/>
      <c r="O53" s="13"/>
      <c r="P53" s="11"/>
      <c r="Q53" s="12"/>
      <c r="R53" s="13"/>
      <c r="S53" s="14"/>
      <c r="T53" s="47"/>
      <c r="U53" s="51" t="s">
        <v>128</v>
      </c>
      <c r="V53" s="51" t="s">
        <v>0</v>
      </c>
      <c r="W53" s="51" t="s">
        <v>1</v>
      </c>
      <c r="X53" s="43"/>
      <c r="Y53" s="43"/>
    </row>
    <row r="54" spans="1:25" x14ac:dyDescent="0.25">
      <c r="A54" s="15" t="s">
        <v>96</v>
      </c>
      <c r="B54" s="16" t="s">
        <v>97</v>
      </c>
      <c r="C54" s="17">
        <v>8.2699999999999996E-2</v>
      </c>
      <c r="D54" s="18"/>
      <c r="E54" s="18"/>
      <c r="F54" s="19">
        <v>3.5000000000000001E-3</v>
      </c>
      <c r="G54" s="17"/>
      <c r="H54" s="18"/>
      <c r="I54" s="18"/>
      <c r="J54" s="18"/>
      <c r="K54" s="18"/>
      <c r="L54" s="19"/>
      <c r="M54" s="20">
        <f>C54+D54+E54+F54</f>
        <v>8.6199999999999999E-2</v>
      </c>
      <c r="N54" s="21">
        <v>200</v>
      </c>
      <c r="O54" s="22">
        <f>M54*N54</f>
        <v>17.239999999999998</v>
      </c>
      <c r="P54" s="20">
        <f>G54+H54+I54+J54+K54+L54</f>
        <v>0</v>
      </c>
      <c r="Q54" s="21">
        <v>270</v>
      </c>
      <c r="R54" s="22">
        <f>P54*Q54</f>
        <v>0</v>
      </c>
      <c r="S54" s="23">
        <f>O54+R54</f>
        <v>17.239999999999998</v>
      </c>
      <c r="T54" s="75"/>
      <c r="U54" s="52">
        <v>187.5</v>
      </c>
      <c r="V54" s="52">
        <f>M54*U54</f>
        <v>16.162500000000001</v>
      </c>
      <c r="W54" s="52">
        <f>P54*U54</f>
        <v>0</v>
      </c>
      <c r="X54" s="43"/>
      <c r="Y54" s="43"/>
    </row>
    <row r="55" spans="1:25" x14ac:dyDescent="0.25">
      <c r="A55" s="24" t="s">
        <v>74</v>
      </c>
      <c r="B55" s="16" t="s">
        <v>53</v>
      </c>
      <c r="C55" s="25">
        <v>3.1E-2</v>
      </c>
      <c r="D55" s="26">
        <v>0.05</v>
      </c>
      <c r="E55" s="26"/>
      <c r="F55" s="27"/>
      <c r="G55" s="25"/>
      <c r="H55" s="26"/>
      <c r="I55" s="26"/>
      <c r="J55" s="26"/>
      <c r="K55" s="26"/>
      <c r="L55" s="27"/>
      <c r="M55" s="20">
        <f t="shared" ref="M55:M82" si="7">C55+D55+E55+F55</f>
        <v>8.1000000000000003E-2</v>
      </c>
      <c r="N55" s="21">
        <v>200</v>
      </c>
      <c r="O55" s="22">
        <f t="shared" ref="O55:O82" si="8">M55*N55</f>
        <v>16.2</v>
      </c>
      <c r="P55" s="20">
        <f t="shared" ref="P55:P82" si="9">G55+H55+I55+J55+K55+L55</f>
        <v>0</v>
      </c>
      <c r="Q55" s="21">
        <v>270</v>
      </c>
      <c r="R55" s="22">
        <f t="shared" ref="R55:R82" si="10">P55*Q55</f>
        <v>0</v>
      </c>
      <c r="S55" s="23">
        <f t="shared" ref="S55:S82" si="11">O55+R55</f>
        <v>16.2</v>
      </c>
      <c r="T55" s="75"/>
      <c r="U55" s="52">
        <v>70</v>
      </c>
      <c r="V55" s="52">
        <f t="shared" ref="V55:V76" si="12">M55*U55</f>
        <v>5.67</v>
      </c>
      <c r="W55" s="52">
        <f t="shared" ref="W55:W76" si="13">P55*U55</f>
        <v>0</v>
      </c>
      <c r="X55" s="43"/>
      <c r="Y55" s="43"/>
    </row>
    <row r="56" spans="1:25" x14ac:dyDescent="0.25">
      <c r="A56" s="24" t="s">
        <v>76</v>
      </c>
      <c r="B56" s="16" t="s">
        <v>53</v>
      </c>
      <c r="C56" s="25">
        <v>1.4500000000000001E-2</v>
      </c>
      <c r="D56" s="26"/>
      <c r="E56" s="26"/>
      <c r="F56" s="27">
        <v>1.6999999999999999E-3</v>
      </c>
      <c r="G56" s="25"/>
      <c r="H56" s="26">
        <v>4.0000000000000001E-3</v>
      </c>
      <c r="I56" s="26">
        <v>6.7000000000000002E-3</v>
      </c>
      <c r="J56" s="26"/>
      <c r="K56" s="26"/>
      <c r="L56" s="27"/>
      <c r="M56" s="20">
        <f t="shared" si="7"/>
        <v>1.6199999999999999E-2</v>
      </c>
      <c r="N56" s="21">
        <v>200</v>
      </c>
      <c r="O56" s="22">
        <f t="shared" si="8"/>
        <v>3.2399999999999998</v>
      </c>
      <c r="P56" s="20">
        <f t="shared" si="9"/>
        <v>1.0700000000000001E-2</v>
      </c>
      <c r="Q56" s="21">
        <v>270</v>
      </c>
      <c r="R56" s="22">
        <f t="shared" si="10"/>
        <v>2.8890000000000002</v>
      </c>
      <c r="S56" s="23">
        <f t="shared" si="11"/>
        <v>6.1289999999999996</v>
      </c>
      <c r="T56" s="75"/>
      <c r="U56" s="52">
        <v>622.52</v>
      </c>
      <c r="V56" s="52">
        <f t="shared" si="12"/>
        <v>10.084823999999999</v>
      </c>
      <c r="W56" s="52">
        <f t="shared" si="13"/>
        <v>6.6609640000000008</v>
      </c>
      <c r="X56" s="43"/>
      <c r="Y56" s="43"/>
    </row>
    <row r="57" spans="1:25" x14ac:dyDescent="0.25">
      <c r="A57" s="24" t="s">
        <v>84</v>
      </c>
      <c r="B57" s="16" t="s">
        <v>53</v>
      </c>
      <c r="C57" s="25">
        <v>5.9999999999999995E-4</v>
      </c>
      <c r="D57" s="26"/>
      <c r="E57" s="26"/>
      <c r="F57" s="27">
        <v>1E-4</v>
      </c>
      <c r="G57" s="25"/>
      <c r="H57" s="26">
        <v>8.0000000000000004E-4</v>
      </c>
      <c r="I57" s="26">
        <v>8.0000000000000004E-4</v>
      </c>
      <c r="J57" s="26">
        <v>6.9999999999999999E-4</v>
      </c>
      <c r="K57" s="26"/>
      <c r="L57" s="27"/>
      <c r="M57" s="20">
        <f t="shared" si="7"/>
        <v>6.9999999999999999E-4</v>
      </c>
      <c r="N57" s="21">
        <v>200</v>
      </c>
      <c r="O57" s="22">
        <f t="shared" si="8"/>
        <v>0.13999999999999999</v>
      </c>
      <c r="P57" s="20">
        <f t="shared" si="9"/>
        <v>2.3E-3</v>
      </c>
      <c r="Q57" s="21">
        <v>270</v>
      </c>
      <c r="R57" s="22">
        <f t="shared" si="10"/>
        <v>0.621</v>
      </c>
      <c r="S57" s="23">
        <f t="shared" si="11"/>
        <v>0.76100000000000001</v>
      </c>
      <c r="T57" s="75"/>
      <c r="U57" s="52">
        <v>19</v>
      </c>
      <c r="V57" s="52">
        <f t="shared" si="12"/>
        <v>1.3299999999999999E-2</v>
      </c>
      <c r="W57" s="52">
        <f t="shared" si="13"/>
        <v>4.3700000000000003E-2</v>
      </c>
      <c r="X57" s="43"/>
      <c r="Y57" s="43"/>
    </row>
    <row r="58" spans="1:25" x14ac:dyDescent="0.25">
      <c r="A58" s="24" t="s">
        <v>100</v>
      </c>
      <c r="B58" s="16" t="s">
        <v>53</v>
      </c>
      <c r="C58" s="25"/>
      <c r="D58" s="26">
        <v>2E-3</v>
      </c>
      <c r="E58" s="26"/>
      <c r="F58" s="27"/>
      <c r="G58" s="25"/>
      <c r="H58" s="26"/>
      <c r="I58" s="26"/>
      <c r="J58" s="26"/>
      <c r="K58" s="26"/>
      <c r="L58" s="27"/>
      <c r="M58" s="20">
        <f t="shared" si="7"/>
        <v>2E-3</v>
      </c>
      <c r="N58" s="21">
        <v>200</v>
      </c>
      <c r="O58" s="22">
        <f t="shared" si="8"/>
        <v>0.4</v>
      </c>
      <c r="P58" s="20">
        <f t="shared" si="9"/>
        <v>0</v>
      </c>
      <c r="Q58" s="21">
        <v>270</v>
      </c>
      <c r="R58" s="22">
        <f t="shared" si="10"/>
        <v>0</v>
      </c>
      <c r="S58" s="23">
        <f t="shared" si="11"/>
        <v>0.4</v>
      </c>
      <c r="T58" s="75"/>
      <c r="U58" s="52">
        <v>348</v>
      </c>
      <c r="V58" s="52">
        <f t="shared" si="12"/>
        <v>0.69600000000000006</v>
      </c>
      <c r="W58" s="52">
        <f t="shared" si="13"/>
        <v>0</v>
      </c>
      <c r="X58" s="43"/>
      <c r="Y58" s="43"/>
    </row>
    <row r="59" spans="1:25" x14ac:dyDescent="0.25">
      <c r="A59" s="24" t="s">
        <v>75</v>
      </c>
      <c r="B59" s="16" t="s">
        <v>53</v>
      </c>
      <c r="C59" s="25"/>
      <c r="D59" s="26">
        <v>1.4999999999999999E-2</v>
      </c>
      <c r="E59" s="26"/>
      <c r="F59" s="27">
        <v>2.8999999999999998E-3</v>
      </c>
      <c r="G59" s="25"/>
      <c r="H59" s="26">
        <v>1.2999999999999999E-3</v>
      </c>
      <c r="I59" s="26"/>
      <c r="J59" s="26"/>
      <c r="K59" s="26">
        <v>1.4999999999999999E-2</v>
      </c>
      <c r="L59" s="27"/>
      <c r="M59" s="20">
        <f t="shared" si="7"/>
        <v>1.7899999999999999E-2</v>
      </c>
      <c r="N59" s="21">
        <v>200</v>
      </c>
      <c r="O59" s="22">
        <f t="shared" si="8"/>
        <v>3.58</v>
      </c>
      <c r="P59" s="20">
        <f t="shared" si="9"/>
        <v>1.6299999999999999E-2</v>
      </c>
      <c r="Q59" s="21">
        <v>270</v>
      </c>
      <c r="R59" s="22">
        <f t="shared" si="10"/>
        <v>4.4009999999999998</v>
      </c>
      <c r="S59" s="23">
        <f t="shared" si="11"/>
        <v>7.9809999999999999</v>
      </c>
      <c r="T59" s="75"/>
      <c r="U59" s="52">
        <v>85</v>
      </c>
      <c r="V59" s="52">
        <f t="shared" si="12"/>
        <v>1.5214999999999999</v>
      </c>
      <c r="W59" s="52">
        <f t="shared" si="13"/>
        <v>1.3855</v>
      </c>
      <c r="X59" s="43"/>
      <c r="Y59" s="43"/>
    </row>
    <row r="60" spans="1:25" x14ac:dyDescent="0.25">
      <c r="A60" s="24" t="s">
        <v>95</v>
      </c>
      <c r="B60" s="16" t="s">
        <v>53</v>
      </c>
      <c r="C60" s="28"/>
      <c r="D60" s="29"/>
      <c r="E60" s="26">
        <v>0.03</v>
      </c>
      <c r="F60" s="27"/>
      <c r="G60" s="25"/>
      <c r="H60" s="26"/>
      <c r="I60" s="26"/>
      <c r="J60" s="26"/>
      <c r="K60" s="26"/>
      <c r="L60" s="27">
        <v>0.05</v>
      </c>
      <c r="M60" s="20">
        <f t="shared" si="7"/>
        <v>0.03</v>
      </c>
      <c r="N60" s="21">
        <v>200</v>
      </c>
      <c r="O60" s="22">
        <f t="shared" si="8"/>
        <v>6</v>
      </c>
      <c r="P60" s="20">
        <f t="shared" si="9"/>
        <v>0.05</v>
      </c>
      <c r="Q60" s="21">
        <v>270</v>
      </c>
      <c r="R60" s="22">
        <f t="shared" si="10"/>
        <v>13.5</v>
      </c>
      <c r="S60" s="23">
        <f t="shared" si="11"/>
        <v>19.5</v>
      </c>
      <c r="T60" s="75"/>
      <c r="U60" s="52">
        <v>48.7</v>
      </c>
      <c r="V60" s="52">
        <f t="shared" si="12"/>
        <v>1.4610000000000001</v>
      </c>
      <c r="W60" s="52">
        <f t="shared" si="13"/>
        <v>2.4350000000000005</v>
      </c>
      <c r="X60" s="43"/>
      <c r="Y60" s="43"/>
    </row>
    <row r="61" spans="1:25" x14ac:dyDescent="0.25">
      <c r="A61" s="24" t="s">
        <v>231</v>
      </c>
      <c r="B61" s="16" t="s">
        <v>53</v>
      </c>
      <c r="C61" s="28"/>
      <c r="D61" s="29"/>
      <c r="E61" s="26">
        <v>0.15</v>
      </c>
      <c r="F61" s="27"/>
      <c r="G61" s="25"/>
      <c r="H61" s="26"/>
      <c r="I61" s="26"/>
      <c r="J61" s="26"/>
      <c r="K61" s="26"/>
      <c r="L61" s="27"/>
      <c r="M61" s="20">
        <f t="shared" si="7"/>
        <v>0.15</v>
      </c>
      <c r="N61" s="21">
        <v>200</v>
      </c>
      <c r="O61" s="22">
        <f t="shared" si="8"/>
        <v>30</v>
      </c>
      <c r="P61" s="20">
        <f t="shared" si="9"/>
        <v>0</v>
      </c>
      <c r="Q61" s="21">
        <v>270</v>
      </c>
      <c r="R61" s="22">
        <f t="shared" si="10"/>
        <v>0</v>
      </c>
      <c r="S61" s="23">
        <f t="shared" si="11"/>
        <v>30</v>
      </c>
      <c r="T61" s="75"/>
      <c r="U61" s="52">
        <v>105</v>
      </c>
      <c r="V61" s="52">
        <f t="shared" si="12"/>
        <v>15.75</v>
      </c>
      <c r="W61" s="52">
        <f t="shared" si="13"/>
        <v>0</v>
      </c>
      <c r="X61" s="43"/>
      <c r="Y61" s="43"/>
    </row>
    <row r="62" spans="1:25" x14ac:dyDescent="0.25">
      <c r="A62" s="24" t="s">
        <v>91</v>
      </c>
      <c r="B62" s="16" t="s">
        <v>53</v>
      </c>
      <c r="C62" s="28"/>
      <c r="D62" s="26"/>
      <c r="E62" s="26"/>
      <c r="F62" s="27">
        <v>2.1600000000000001E-2</v>
      </c>
      <c r="G62" s="25"/>
      <c r="H62" s="26"/>
      <c r="I62" s="26"/>
      <c r="J62" s="26">
        <v>1.1599999999999999E-2</v>
      </c>
      <c r="K62" s="26"/>
      <c r="L62" s="27"/>
      <c r="M62" s="20">
        <f t="shared" si="7"/>
        <v>2.1600000000000001E-2</v>
      </c>
      <c r="N62" s="21">
        <v>200</v>
      </c>
      <c r="O62" s="22">
        <f t="shared" si="8"/>
        <v>4.32</v>
      </c>
      <c r="P62" s="20">
        <f t="shared" si="9"/>
        <v>1.1599999999999999E-2</v>
      </c>
      <c r="Q62" s="21">
        <v>270</v>
      </c>
      <c r="R62" s="22">
        <f t="shared" si="10"/>
        <v>3.1319999999999997</v>
      </c>
      <c r="S62" s="23">
        <f t="shared" si="11"/>
        <v>7.452</v>
      </c>
      <c r="T62" s="75"/>
      <c r="U62" s="52">
        <v>44</v>
      </c>
      <c r="V62" s="52">
        <f t="shared" si="12"/>
        <v>0.95040000000000002</v>
      </c>
      <c r="W62" s="52">
        <f t="shared" si="13"/>
        <v>0.51039999999999996</v>
      </c>
      <c r="X62" s="43"/>
      <c r="Y62" s="43"/>
    </row>
    <row r="63" spans="1:25" x14ac:dyDescent="0.25">
      <c r="A63" s="24" t="s">
        <v>122</v>
      </c>
      <c r="B63" s="16" t="s">
        <v>53</v>
      </c>
      <c r="C63" s="28"/>
      <c r="D63" s="26"/>
      <c r="E63" s="26"/>
      <c r="F63" s="87">
        <v>2.2000000000000001E-4</v>
      </c>
      <c r="G63" s="25"/>
      <c r="H63" s="26"/>
      <c r="I63" s="26"/>
      <c r="J63" s="26"/>
      <c r="K63" s="26"/>
      <c r="L63" s="27"/>
      <c r="M63" s="20">
        <f t="shared" si="7"/>
        <v>2.2000000000000001E-4</v>
      </c>
      <c r="N63" s="21">
        <v>200</v>
      </c>
      <c r="O63" s="22">
        <f t="shared" si="8"/>
        <v>4.4000000000000004E-2</v>
      </c>
      <c r="P63" s="20">
        <f t="shared" si="9"/>
        <v>0</v>
      </c>
      <c r="Q63" s="21">
        <v>270</v>
      </c>
      <c r="R63" s="22">
        <f t="shared" si="10"/>
        <v>0</v>
      </c>
      <c r="S63" s="23">
        <f t="shared" si="11"/>
        <v>4.4000000000000004E-2</v>
      </c>
      <c r="T63" s="75"/>
      <c r="U63" s="52">
        <v>400</v>
      </c>
      <c r="V63" s="52">
        <f t="shared" si="12"/>
        <v>8.8000000000000009E-2</v>
      </c>
      <c r="W63" s="52">
        <f t="shared" si="13"/>
        <v>0</v>
      </c>
      <c r="X63" s="43"/>
      <c r="Y63" s="43"/>
    </row>
    <row r="64" spans="1:25" x14ac:dyDescent="0.25">
      <c r="A64" s="24" t="s">
        <v>102</v>
      </c>
      <c r="B64" s="16" t="s">
        <v>53</v>
      </c>
      <c r="C64" s="28"/>
      <c r="D64" s="26"/>
      <c r="E64" s="26"/>
      <c r="F64" s="27">
        <v>1.5900000000000001E-2</v>
      </c>
      <c r="G64" s="25"/>
      <c r="H64" s="26"/>
      <c r="I64" s="26"/>
      <c r="J64" s="26"/>
      <c r="K64" s="26"/>
      <c r="L64" s="27"/>
      <c r="M64" s="20">
        <f t="shared" si="7"/>
        <v>1.5900000000000001E-2</v>
      </c>
      <c r="N64" s="21">
        <v>200</v>
      </c>
      <c r="O64" s="22">
        <f t="shared" si="8"/>
        <v>3.18</v>
      </c>
      <c r="P64" s="20">
        <f t="shared" si="9"/>
        <v>0</v>
      </c>
      <c r="Q64" s="21">
        <v>270</v>
      </c>
      <c r="R64" s="22">
        <f t="shared" si="10"/>
        <v>0</v>
      </c>
      <c r="S64" s="23">
        <f t="shared" si="11"/>
        <v>3.18</v>
      </c>
      <c r="T64" s="75"/>
      <c r="U64" s="52">
        <v>300</v>
      </c>
      <c r="V64" s="52">
        <f t="shared" si="12"/>
        <v>4.7700000000000005</v>
      </c>
      <c r="W64" s="52">
        <f t="shared" si="13"/>
        <v>0</v>
      </c>
      <c r="X64" s="43"/>
      <c r="Y64" s="43"/>
    </row>
    <row r="65" spans="1:25" x14ac:dyDescent="0.25">
      <c r="A65" s="24" t="s">
        <v>83</v>
      </c>
      <c r="B65" s="16" t="s">
        <v>53</v>
      </c>
      <c r="C65" s="28"/>
      <c r="D65" s="26"/>
      <c r="E65" s="26"/>
      <c r="F65" s="27">
        <v>1E-4</v>
      </c>
      <c r="G65" s="25"/>
      <c r="H65" s="26"/>
      <c r="I65" s="26"/>
      <c r="J65" s="26">
        <v>8.9999999999999993E-3</v>
      </c>
      <c r="K65" s="26"/>
      <c r="L65" s="27"/>
      <c r="M65" s="20">
        <f t="shared" si="7"/>
        <v>1E-4</v>
      </c>
      <c r="N65" s="21">
        <v>200</v>
      </c>
      <c r="O65" s="22">
        <f t="shared" si="8"/>
        <v>0.02</v>
      </c>
      <c r="P65" s="20">
        <f t="shared" si="9"/>
        <v>8.9999999999999993E-3</v>
      </c>
      <c r="Q65" s="21">
        <v>270</v>
      </c>
      <c r="R65" s="22">
        <f t="shared" si="10"/>
        <v>2.4299999999999997</v>
      </c>
      <c r="S65" s="23">
        <f t="shared" si="11"/>
        <v>2.4499999999999997</v>
      </c>
      <c r="T65" s="75"/>
      <c r="U65" s="52">
        <v>158</v>
      </c>
      <c r="V65" s="52">
        <f t="shared" si="12"/>
        <v>1.5800000000000002E-2</v>
      </c>
      <c r="W65" s="52">
        <f t="shared" si="13"/>
        <v>1.4219999999999999</v>
      </c>
      <c r="X65" s="43"/>
      <c r="Y65" s="43"/>
    </row>
    <row r="66" spans="1:25" x14ac:dyDescent="0.25">
      <c r="A66" s="24" t="s">
        <v>126</v>
      </c>
      <c r="B66" s="16" t="s">
        <v>53</v>
      </c>
      <c r="C66" s="28"/>
      <c r="D66" s="26"/>
      <c r="E66" s="26"/>
      <c r="F66" s="27"/>
      <c r="G66" s="25">
        <v>7.4899999999999994E-2</v>
      </c>
      <c r="H66" s="26"/>
      <c r="I66" s="26"/>
      <c r="J66" s="26"/>
      <c r="K66" s="26"/>
      <c r="L66" s="27"/>
      <c r="M66" s="20">
        <f t="shared" si="7"/>
        <v>0</v>
      </c>
      <c r="N66" s="21">
        <v>200</v>
      </c>
      <c r="O66" s="22">
        <f t="shared" si="8"/>
        <v>0</v>
      </c>
      <c r="P66" s="20">
        <f t="shared" si="9"/>
        <v>7.4899999999999994E-2</v>
      </c>
      <c r="Q66" s="21">
        <v>270</v>
      </c>
      <c r="R66" s="22">
        <f t="shared" si="10"/>
        <v>20.222999999999999</v>
      </c>
      <c r="S66" s="23">
        <f t="shared" si="11"/>
        <v>20.222999999999999</v>
      </c>
      <c r="T66" s="75"/>
      <c r="U66" s="52">
        <v>107</v>
      </c>
      <c r="V66" s="52">
        <f t="shared" si="12"/>
        <v>0</v>
      </c>
      <c r="W66" s="52">
        <f t="shared" si="13"/>
        <v>8.0142999999999986</v>
      </c>
      <c r="X66" s="43"/>
      <c r="Y66" s="43"/>
    </row>
    <row r="67" spans="1:25" x14ac:dyDescent="0.25">
      <c r="A67" s="24" t="s">
        <v>106</v>
      </c>
      <c r="B67" s="16" t="s">
        <v>53</v>
      </c>
      <c r="C67" s="28"/>
      <c r="D67" s="26"/>
      <c r="E67" s="26"/>
      <c r="F67" s="27"/>
      <c r="G67" s="25"/>
      <c r="H67" s="26">
        <v>6.4000000000000001E-2</v>
      </c>
      <c r="I67" s="26"/>
      <c r="J67" s="26"/>
      <c r="K67" s="26"/>
      <c r="L67" s="27"/>
      <c r="M67" s="20">
        <f t="shared" si="7"/>
        <v>0</v>
      </c>
      <c r="N67" s="21">
        <v>200</v>
      </c>
      <c r="O67" s="22">
        <f t="shared" si="8"/>
        <v>0</v>
      </c>
      <c r="P67" s="20">
        <f t="shared" si="9"/>
        <v>6.4000000000000001E-2</v>
      </c>
      <c r="Q67" s="21">
        <v>270</v>
      </c>
      <c r="R67" s="22">
        <f t="shared" si="10"/>
        <v>17.28</v>
      </c>
      <c r="S67" s="23">
        <f t="shared" si="11"/>
        <v>17.28</v>
      </c>
      <c r="T67" s="48"/>
      <c r="U67" s="52">
        <v>37</v>
      </c>
      <c r="V67" s="52">
        <f t="shared" si="12"/>
        <v>0</v>
      </c>
      <c r="W67" s="52">
        <f t="shared" si="13"/>
        <v>2.3679999999999999</v>
      </c>
      <c r="X67" s="43"/>
      <c r="Y67" s="43"/>
    </row>
    <row r="68" spans="1:25" x14ac:dyDescent="0.25">
      <c r="A68" s="24" t="s">
        <v>86</v>
      </c>
      <c r="B68" s="16" t="s">
        <v>53</v>
      </c>
      <c r="C68" s="28"/>
      <c r="D68" s="26"/>
      <c r="E68" s="26"/>
      <c r="F68" s="27"/>
      <c r="G68" s="25"/>
      <c r="H68" s="26">
        <v>4.5999999999999999E-2</v>
      </c>
      <c r="I68" s="26">
        <v>0.19800000000000001</v>
      </c>
      <c r="J68" s="26"/>
      <c r="K68" s="26"/>
      <c r="L68" s="27"/>
      <c r="M68" s="20">
        <f t="shared" si="7"/>
        <v>0</v>
      </c>
      <c r="N68" s="21">
        <v>200</v>
      </c>
      <c r="O68" s="22">
        <f t="shared" si="8"/>
        <v>0</v>
      </c>
      <c r="P68" s="20">
        <f t="shared" si="9"/>
        <v>0.24399999999999999</v>
      </c>
      <c r="Q68" s="21">
        <v>270</v>
      </c>
      <c r="R68" s="22">
        <f t="shared" si="10"/>
        <v>65.88</v>
      </c>
      <c r="S68" s="23">
        <f t="shared" si="11"/>
        <v>65.88</v>
      </c>
      <c r="T68" s="48"/>
      <c r="U68" s="52">
        <v>39</v>
      </c>
      <c r="V68" s="52">
        <f t="shared" si="12"/>
        <v>0</v>
      </c>
      <c r="W68" s="52">
        <f t="shared" si="13"/>
        <v>9.516</v>
      </c>
      <c r="X68" s="43"/>
      <c r="Y68" s="43"/>
    </row>
    <row r="69" spans="1:25" x14ac:dyDescent="0.25">
      <c r="A69" s="24" t="s">
        <v>82</v>
      </c>
      <c r="B69" s="16" t="s">
        <v>53</v>
      </c>
      <c r="C69" s="28"/>
      <c r="D69" s="26"/>
      <c r="E69" s="26"/>
      <c r="F69" s="27"/>
      <c r="G69" s="30"/>
      <c r="H69" s="26">
        <v>0.01</v>
      </c>
      <c r="I69" s="26"/>
      <c r="J69" s="26"/>
      <c r="K69" s="26"/>
      <c r="L69" s="27"/>
      <c r="M69" s="20">
        <f t="shared" si="7"/>
        <v>0</v>
      </c>
      <c r="N69" s="21">
        <v>200</v>
      </c>
      <c r="O69" s="22">
        <f t="shared" si="8"/>
        <v>0</v>
      </c>
      <c r="P69" s="20">
        <f t="shared" si="9"/>
        <v>0.01</v>
      </c>
      <c r="Q69" s="21">
        <v>270</v>
      </c>
      <c r="R69" s="22">
        <f t="shared" si="10"/>
        <v>2.7</v>
      </c>
      <c r="S69" s="23">
        <f t="shared" si="11"/>
        <v>2.7</v>
      </c>
      <c r="T69" s="48"/>
      <c r="U69" s="52">
        <v>37</v>
      </c>
      <c r="V69" s="52">
        <f t="shared" si="12"/>
        <v>0</v>
      </c>
      <c r="W69" s="52">
        <f t="shared" si="13"/>
        <v>0.37</v>
      </c>
      <c r="X69" s="43"/>
      <c r="Y69" s="43"/>
    </row>
    <row r="70" spans="1:25" x14ac:dyDescent="0.25">
      <c r="A70" s="24" t="s">
        <v>105</v>
      </c>
      <c r="B70" s="16" t="s">
        <v>53</v>
      </c>
      <c r="C70" s="28"/>
      <c r="D70" s="26"/>
      <c r="E70" s="26"/>
      <c r="F70" s="27"/>
      <c r="G70" s="25"/>
      <c r="H70" s="26">
        <v>1.0699999999999999E-2</v>
      </c>
      <c r="I70" s="26"/>
      <c r="J70" s="26">
        <v>3.5999999999999997E-2</v>
      </c>
      <c r="K70" s="26"/>
      <c r="L70" s="27"/>
      <c r="M70" s="20">
        <f t="shared" si="7"/>
        <v>0</v>
      </c>
      <c r="N70" s="21">
        <v>200</v>
      </c>
      <c r="O70" s="22">
        <f t="shared" si="8"/>
        <v>0</v>
      </c>
      <c r="P70" s="20">
        <f t="shared" si="9"/>
        <v>4.6699999999999998E-2</v>
      </c>
      <c r="Q70" s="21">
        <v>270</v>
      </c>
      <c r="R70" s="22">
        <f t="shared" si="10"/>
        <v>12.609</v>
      </c>
      <c r="S70" s="23">
        <f t="shared" si="11"/>
        <v>12.609</v>
      </c>
      <c r="T70" s="48"/>
      <c r="U70" s="52">
        <v>37</v>
      </c>
      <c r="V70" s="52">
        <f t="shared" si="12"/>
        <v>0</v>
      </c>
      <c r="W70" s="52">
        <f t="shared" si="13"/>
        <v>1.7279</v>
      </c>
      <c r="X70" s="43"/>
      <c r="Y70" s="43"/>
    </row>
    <row r="71" spans="1:25" x14ac:dyDescent="0.25">
      <c r="A71" s="24" t="s">
        <v>93</v>
      </c>
      <c r="B71" s="16" t="s">
        <v>53</v>
      </c>
      <c r="C71" s="28"/>
      <c r="D71" s="26"/>
      <c r="E71" s="26"/>
      <c r="F71" s="27"/>
      <c r="G71" s="25"/>
      <c r="H71" s="26">
        <v>2.5000000000000001E-3</v>
      </c>
      <c r="I71" s="26"/>
      <c r="J71" s="26">
        <v>7.4999999999999997E-3</v>
      </c>
      <c r="K71" s="26"/>
      <c r="L71" s="27"/>
      <c r="M71" s="20">
        <f t="shared" si="7"/>
        <v>0</v>
      </c>
      <c r="N71" s="21">
        <v>200</v>
      </c>
      <c r="O71" s="22">
        <f t="shared" si="8"/>
        <v>0</v>
      </c>
      <c r="P71" s="20">
        <f t="shared" si="9"/>
        <v>0.01</v>
      </c>
      <c r="Q71" s="21">
        <v>270</v>
      </c>
      <c r="R71" s="22">
        <f t="shared" si="10"/>
        <v>2.7</v>
      </c>
      <c r="S71" s="23">
        <f t="shared" si="11"/>
        <v>2.7</v>
      </c>
      <c r="T71" s="48"/>
      <c r="U71" s="52">
        <v>486</v>
      </c>
      <c r="V71" s="52">
        <f t="shared" si="12"/>
        <v>0</v>
      </c>
      <c r="W71" s="52">
        <f t="shared" si="13"/>
        <v>4.8600000000000003</v>
      </c>
      <c r="X71" s="43"/>
      <c r="Y71" s="43"/>
    </row>
    <row r="72" spans="1:25" x14ac:dyDescent="0.25">
      <c r="A72" s="24" t="s">
        <v>92</v>
      </c>
      <c r="B72" s="16" t="s">
        <v>53</v>
      </c>
      <c r="C72" s="28"/>
      <c r="D72" s="26"/>
      <c r="E72" s="26"/>
      <c r="F72" s="27"/>
      <c r="G72" s="25"/>
      <c r="H72" s="26">
        <v>8.0000000000000002E-3</v>
      </c>
      <c r="I72" s="26"/>
      <c r="J72" s="26">
        <v>1.8599999999999998E-2</v>
      </c>
      <c r="K72" s="26"/>
      <c r="L72" s="27"/>
      <c r="M72" s="20">
        <f t="shared" si="7"/>
        <v>0</v>
      </c>
      <c r="N72" s="21">
        <v>200</v>
      </c>
      <c r="O72" s="22">
        <f t="shared" si="8"/>
        <v>0</v>
      </c>
      <c r="P72" s="20">
        <f t="shared" si="9"/>
        <v>2.6599999999999999E-2</v>
      </c>
      <c r="Q72" s="21">
        <v>270</v>
      </c>
      <c r="R72" s="22">
        <f t="shared" si="10"/>
        <v>7.1819999999999995</v>
      </c>
      <c r="S72" s="23">
        <f t="shared" si="11"/>
        <v>7.1819999999999995</v>
      </c>
      <c r="T72" s="48"/>
      <c r="U72" s="52">
        <v>220</v>
      </c>
      <c r="V72" s="52">
        <f t="shared" si="12"/>
        <v>0</v>
      </c>
      <c r="W72" s="52">
        <f t="shared" si="13"/>
        <v>5.8519999999999994</v>
      </c>
      <c r="X72" s="43"/>
      <c r="Y72" s="43"/>
    </row>
    <row r="73" spans="1:25" x14ac:dyDescent="0.25">
      <c r="A73" s="24" t="s">
        <v>120</v>
      </c>
      <c r="B73" s="16" t="s">
        <v>53</v>
      </c>
      <c r="C73" s="28"/>
      <c r="D73" s="26"/>
      <c r="E73" s="26"/>
      <c r="F73" s="27"/>
      <c r="G73" s="25"/>
      <c r="H73" s="26"/>
      <c r="I73" s="26"/>
      <c r="J73" s="26">
        <v>7.8E-2</v>
      </c>
      <c r="K73" s="26"/>
      <c r="L73" s="27"/>
      <c r="M73" s="20">
        <f t="shared" si="7"/>
        <v>0</v>
      </c>
      <c r="N73" s="21">
        <v>200</v>
      </c>
      <c r="O73" s="22">
        <f t="shared" si="8"/>
        <v>0</v>
      </c>
      <c r="P73" s="20">
        <f t="shared" si="9"/>
        <v>7.8E-2</v>
      </c>
      <c r="Q73" s="21">
        <v>270</v>
      </c>
      <c r="R73" s="22">
        <f t="shared" si="10"/>
        <v>21.06</v>
      </c>
      <c r="S73" s="23">
        <f t="shared" si="11"/>
        <v>21.06</v>
      </c>
      <c r="T73" s="48"/>
      <c r="U73" s="52">
        <v>444</v>
      </c>
      <c r="V73" s="52">
        <f t="shared" si="12"/>
        <v>0</v>
      </c>
      <c r="W73" s="52">
        <f t="shared" si="13"/>
        <v>34.631999999999998</v>
      </c>
      <c r="X73" s="43"/>
      <c r="Y73" s="43"/>
    </row>
    <row r="74" spans="1:25" x14ac:dyDescent="0.25">
      <c r="A74" s="24" t="s">
        <v>94</v>
      </c>
      <c r="B74" s="16" t="s">
        <v>53</v>
      </c>
      <c r="C74" s="28"/>
      <c r="D74" s="26"/>
      <c r="E74" s="26"/>
      <c r="F74" s="27"/>
      <c r="G74" s="25"/>
      <c r="H74" s="26"/>
      <c r="I74" s="26"/>
      <c r="J74" s="26"/>
      <c r="K74" s="26">
        <v>2.5000000000000001E-2</v>
      </c>
      <c r="L74" s="27"/>
      <c r="M74" s="20">
        <f t="shared" si="7"/>
        <v>0</v>
      </c>
      <c r="N74" s="21">
        <v>200</v>
      </c>
      <c r="O74" s="22">
        <f t="shared" si="8"/>
        <v>0</v>
      </c>
      <c r="P74" s="20">
        <f t="shared" si="9"/>
        <v>2.5000000000000001E-2</v>
      </c>
      <c r="Q74" s="21">
        <v>270</v>
      </c>
      <c r="R74" s="22">
        <f t="shared" si="10"/>
        <v>6.75</v>
      </c>
      <c r="S74" s="23">
        <f t="shared" si="11"/>
        <v>6.75</v>
      </c>
      <c r="T74" s="48"/>
      <c r="U74" s="52">
        <v>180</v>
      </c>
      <c r="V74" s="52">
        <f t="shared" si="12"/>
        <v>0</v>
      </c>
      <c r="W74" s="52">
        <f t="shared" si="13"/>
        <v>4.5</v>
      </c>
      <c r="X74" s="43"/>
      <c r="Y74" s="43"/>
    </row>
    <row r="75" spans="1:25" x14ac:dyDescent="0.25">
      <c r="A75" s="24" t="s">
        <v>90</v>
      </c>
      <c r="B75" s="16" t="s">
        <v>53</v>
      </c>
      <c r="C75" s="28"/>
      <c r="D75" s="26"/>
      <c r="E75" s="26"/>
      <c r="F75" s="27"/>
      <c r="G75" s="25"/>
      <c r="H75" s="26"/>
      <c r="I75" s="26"/>
      <c r="J75" s="26">
        <v>1.2E-2</v>
      </c>
      <c r="K75" s="26"/>
      <c r="L75" s="27">
        <v>0.02</v>
      </c>
      <c r="M75" s="20">
        <f t="shared" si="7"/>
        <v>0</v>
      </c>
      <c r="N75" s="21">
        <v>200</v>
      </c>
      <c r="O75" s="22">
        <f t="shared" si="8"/>
        <v>0</v>
      </c>
      <c r="P75" s="20">
        <f t="shared" si="9"/>
        <v>3.2000000000000001E-2</v>
      </c>
      <c r="Q75" s="21">
        <v>270</v>
      </c>
      <c r="R75" s="22">
        <f t="shared" si="10"/>
        <v>8.64</v>
      </c>
      <c r="S75" s="23">
        <f t="shared" si="11"/>
        <v>8.64</v>
      </c>
      <c r="T75" s="48"/>
      <c r="U75" s="52">
        <v>67.349999999999994</v>
      </c>
      <c r="V75" s="52">
        <f t="shared" si="12"/>
        <v>0</v>
      </c>
      <c r="W75" s="52">
        <f t="shared" si="13"/>
        <v>2.1551999999999998</v>
      </c>
      <c r="X75" s="43"/>
      <c r="Y75" s="43"/>
    </row>
    <row r="76" spans="1:25" x14ac:dyDescent="0.25">
      <c r="A76" s="24" t="s">
        <v>172</v>
      </c>
      <c r="B76" s="16" t="s">
        <v>53</v>
      </c>
      <c r="C76" s="28"/>
      <c r="D76" s="26"/>
      <c r="E76" s="26"/>
      <c r="F76" s="27"/>
      <c r="G76" s="25"/>
      <c r="H76" s="26"/>
      <c r="I76" s="26"/>
      <c r="J76" s="31"/>
      <c r="K76" s="88">
        <v>4.1999999999999998E-5</v>
      </c>
      <c r="L76" s="27"/>
      <c r="M76" s="20">
        <f t="shared" si="7"/>
        <v>0</v>
      </c>
      <c r="N76" s="21">
        <v>200</v>
      </c>
      <c r="O76" s="22">
        <f t="shared" si="8"/>
        <v>0</v>
      </c>
      <c r="P76" s="20">
        <f t="shared" si="9"/>
        <v>4.1999999999999998E-5</v>
      </c>
      <c r="Q76" s="21">
        <v>270</v>
      </c>
      <c r="R76" s="22">
        <f t="shared" si="10"/>
        <v>1.1339999999999999E-2</v>
      </c>
      <c r="S76" s="23">
        <f t="shared" si="11"/>
        <v>1.1339999999999999E-2</v>
      </c>
      <c r="T76" s="48"/>
      <c r="U76" s="52">
        <v>4380</v>
      </c>
      <c r="V76" s="54">
        <f t="shared" si="12"/>
        <v>0</v>
      </c>
      <c r="W76" s="54">
        <f t="shared" si="13"/>
        <v>0.18395999999999998</v>
      </c>
      <c r="X76" s="43"/>
      <c r="Y76" s="43"/>
    </row>
    <row r="77" spans="1:25" x14ac:dyDescent="0.25">
      <c r="A77" s="24" t="s">
        <v>123</v>
      </c>
      <c r="B77" s="16" t="s">
        <v>53</v>
      </c>
      <c r="C77" s="28"/>
      <c r="D77" s="26"/>
      <c r="E77" s="26"/>
      <c r="F77" s="87">
        <v>1.0000000000000001E-5</v>
      </c>
      <c r="G77" s="25"/>
      <c r="H77" s="26"/>
      <c r="I77" s="26"/>
      <c r="J77" s="26"/>
      <c r="K77" s="26"/>
      <c r="L77" s="27"/>
      <c r="M77" s="20">
        <f t="shared" si="7"/>
        <v>1.0000000000000001E-5</v>
      </c>
      <c r="N77" s="21">
        <v>200</v>
      </c>
      <c r="O77" s="22">
        <f t="shared" si="8"/>
        <v>2E-3</v>
      </c>
      <c r="P77" s="20">
        <f t="shared" si="9"/>
        <v>0</v>
      </c>
      <c r="Q77" s="21">
        <v>270</v>
      </c>
      <c r="R77" s="22">
        <f t="shared" si="10"/>
        <v>0</v>
      </c>
      <c r="S77" s="23">
        <f t="shared" si="11"/>
        <v>2E-3</v>
      </c>
      <c r="T77" s="48"/>
      <c r="U77" s="52"/>
      <c r="V77" s="52"/>
      <c r="W77" s="52"/>
      <c r="X77" s="43"/>
      <c r="Y77" s="43"/>
    </row>
    <row r="78" spans="1:25" x14ac:dyDescent="0.25">
      <c r="A78" s="24" t="s">
        <v>134</v>
      </c>
      <c r="B78" s="16" t="s">
        <v>53</v>
      </c>
      <c r="C78" s="28"/>
      <c r="D78" s="26"/>
      <c r="E78" s="26"/>
      <c r="F78" s="27"/>
      <c r="G78" s="25"/>
      <c r="H78" s="57">
        <v>1.0000000000000001E-5</v>
      </c>
      <c r="I78" s="26"/>
      <c r="J78" s="26"/>
      <c r="K78" s="26"/>
      <c r="L78" s="27"/>
      <c r="M78" s="20">
        <f t="shared" si="7"/>
        <v>0</v>
      </c>
      <c r="N78" s="21">
        <v>200</v>
      </c>
      <c r="O78" s="22">
        <f t="shared" si="8"/>
        <v>0</v>
      </c>
      <c r="P78" s="20">
        <f t="shared" si="9"/>
        <v>1.0000000000000001E-5</v>
      </c>
      <c r="Q78" s="21">
        <v>270</v>
      </c>
      <c r="R78" s="22">
        <f t="shared" si="10"/>
        <v>2.7000000000000001E-3</v>
      </c>
      <c r="S78" s="23">
        <f t="shared" si="11"/>
        <v>2.7000000000000001E-3</v>
      </c>
      <c r="T78" s="48"/>
      <c r="U78" s="52"/>
      <c r="V78" s="52"/>
      <c r="W78" s="52"/>
      <c r="X78" s="43"/>
      <c r="Y78" s="43"/>
    </row>
    <row r="79" spans="1:25" x14ac:dyDescent="0.25">
      <c r="A79" s="24"/>
      <c r="B79" s="16" t="s">
        <v>53</v>
      </c>
      <c r="C79" s="28"/>
      <c r="D79" s="26"/>
      <c r="E79" s="26"/>
      <c r="F79" s="27"/>
      <c r="G79" s="25"/>
      <c r="H79" s="26"/>
      <c r="I79" s="26"/>
      <c r="J79" s="26"/>
      <c r="K79" s="26"/>
      <c r="L79" s="27"/>
      <c r="M79" s="20">
        <f t="shared" si="7"/>
        <v>0</v>
      </c>
      <c r="N79" s="21">
        <v>200</v>
      </c>
      <c r="O79" s="22">
        <f t="shared" si="8"/>
        <v>0</v>
      </c>
      <c r="P79" s="20">
        <f t="shared" si="9"/>
        <v>0</v>
      </c>
      <c r="Q79" s="21">
        <v>270</v>
      </c>
      <c r="R79" s="22">
        <f t="shared" si="10"/>
        <v>0</v>
      </c>
      <c r="S79" s="23">
        <f t="shared" si="11"/>
        <v>0</v>
      </c>
      <c r="T79" s="48"/>
      <c r="U79" s="52"/>
      <c r="V79" s="52"/>
      <c r="W79" s="52"/>
      <c r="X79" s="43"/>
      <c r="Y79" s="43"/>
    </row>
    <row r="80" spans="1:25" x14ac:dyDescent="0.25">
      <c r="A80" s="24"/>
      <c r="B80" s="16" t="s">
        <v>53</v>
      </c>
      <c r="C80" s="25"/>
      <c r="D80" s="26"/>
      <c r="E80" s="26"/>
      <c r="F80" s="27"/>
      <c r="G80" s="25"/>
      <c r="H80" s="26"/>
      <c r="I80" s="26"/>
      <c r="J80" s="26"/>
      <c r="K80" s="26"/>
      <c r="L80" s="27"/>
      <c r="M80" s="20">
        <f t="shared" si="7"/>
        <v>0</v>
      </c>
      <c r="N80" s="21">
        <v>200</v>
      </c>
      <c r="O80" s="22">
        <f t="shared" si="8"/>
        <v>0</v>
      </c>
      <c r="P80" s="20">
        <f t="shared" si="9"/>
        <v>0</v>
      </c>
      <c r="Q80" s="21">
        <v>270</v>
      </c>
      <c r="R80" s="22">
        <f t="shared" si="10"/>
        <v>0</v>
      </c>
      <c r="S80" s="23">
        <f t="shared" si="11"/>
        <v>0</v>
      </c>
      <c r="T80" s="48"/>
      <c r="U80" s="52"/>
      <c r="V80" s="52"/>
      <c r="W80" s="52"/>
      <c r="X80" s="43"/>
      <c r="Y80" s="43"/>
    </row>
    <row r="81" spans="1:25" x14ac:dyDescent="0.25">
      <c r="A81" s="24"/>
      <c r="B81" s="16" t="s">
        <v>53</v>
      </c>
      <c r="C81" s="25"/>
      <c r="D81" s="26"/>
      <c r="E81" s="26"/>
      <c r="F81" s="27"/>
      <c r="G81" s="25"/>
      <c r="H81" s="26"/>
      <c r="I81" s="26"/>
      <c r="J81" s="26"/>
      <c r="K81" s="26"/>
      <c r="L81" s="27"/>
      <c r="M81" s="20">
        <f t="shared" si="7"/>
        <v>0</v>
      </c>
      <c r="N81" s="21">
        <v>200</v>
      </c>
      <c r="O81" s="22">
        <f t="shared" si="8"/>
        <v>0</v>
      </c>
      <c r="P81" s="20">
        <f t="shared" si="9"/>
        <v>0</v>
      </c>
      <c r="Q81" s="21">
        <v>270</v>
      </c>
      <c r="R81" s="22">
        <f t="shared" si="10"/>
        <v>0</v>
      </c>
      <c r="S81" s="23">
        <f t="shared" si="11"/>
        <v>0</v>
      </c>
      <c r="T81" s="48"/>
      <c r="U81" s="52"/>
      <c r="V81" s="53">
        <f>SUM(V54:V80)</f>
        <v>57.183324000000006</v>
      </c>
      <c r="W81" s="53">
        <f>SUM(W54:W80)</f>
        <v>86.636923999999993</v>
      </c>
      <c r="X81" s="43"/>
      <c r="Y81" s="43"/>
    </row>
    <row r="82" spans="1:25" ht="15.75" thickBot="1" x14ac:dyDescent="0.3">
      <c r="A82" s="32"/>
      <c r="B82" s="45" t="s">
        <v>53</v>
      </c>
      <c r="C82" s="33"/>
      <c r="D82" s="34"/>
      <c r="E82" s="34"/>
      <c r="F82" s="35"/>
      <c r="G82" s="33"/>
      <c r="H82" s="34"/>
      <c r="I82" s="34"/>
      <c r="J82" s="34"/>
      <c r="K82" s="34"/>
      <c r="L82" s="35"/>
      <c r="M82" s="39">
        <f t="shared" si="7"/>
        <v>0</v>
      </c>
      <c r="N82" s="21">
        <v>200</v>
      </c>
      <c r="O82" s="41">
        <f t="shared" si="8"/>
        <v>0</v>
      </c>
      <c r="P82" s="39">
        <f t="shared" si="9"/>
        <v>0</v>
      </c>
      <c r="Q82" s="21">
        <v>270</v>
      </c>
      <c r="R82" s="41">
        <f t="shared" si="10"/>
        <v>0</v>
      </c>
      <c r="S82" s="42">
        <f t="shared" si="11"/>
        <v>0</v>
      </c>
      <c r="T82" s="48"/>
      <c r="U82" s="80"/>
      <c r="V82" s="80"/>
      <c r="W82" s="81">
        <f>V81+W81</f>
        <v>143.82024799999999</v>
      </c>
      <c r="X82" s="43"/>
      <c r="Y82" s="43"/>
    </row>
    <row r="83" spans="1:25" x14ac:dyDescent="0.25">
      <c r="A83" s="4"/>
      <c r="B83" s="4"/>
      <c r="C83" s="4"/>
      <c r="D83" s="4"/>
      <c r="E83" s="116"/>
      <c r="F83" s="116"/>
      <c r="G83" s="116"/>
      <c r="H83" s="116"/>
      <c r="I83" s="4"/>
      <c r="J83" s="4"/>
      <c r="K83" s="4"/>
      <c r="L83" s="4"/>
      <c r="M83" s="4"/>
      <c r="N83" s="4"/>
      <c r="O83" s="4"/>
      <c r="P83" s="4"/>
      <c r="Q83" s="4"/>
      <c r="R83" s="4"/>
      <c r="S83" s="36"/>
      <c r="T83" s="4"/>
    </row>
    <row r="84" spans="1:25" x14ac:dyDescent="0.25">
      <c r="A84" s="4" t="s">
        <v>54</v>
      </c>
      <c r="B84" s="4"/>
      <c r="C84" s="4"/>
      <c r="D84" s="4"/>
      <c r="E84" s="117" t="s">
        <v>55</v>
      </c>
      <c r="F84" s="117"/>
      <c r="G84" s="117"/>
      <c r="H84" s="11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5" x14ac:dyDescent="0.25">
      <c r="A85" s="4" t="s">
        <v>54</v>
      </c>
      <c r="B85" s="4"/>
      <c r="C85" s="4"/>
      <c r="D85" s="4"/>
      <c r="E85" s="117" t="s">
        <v>55</v>
      </c>
      <c r="F85" s="117"/>
      <c r="G85" s="117"/>
      <c r="H85" s="117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</sheetData>
  <mergeCells count="53">
    <mergeCell ref="E85:H85"/>
    <mergeCell ref="E84:H84"/>
    <mergeCell ref="S50:S52"/>
    <mergeCell ref="T50:T52"/>
    <mergeCell ref="C51:C52"/>
    <mergeCell ref="D51:D52"/>
    <mergeCell ref="E51:E52"/>
    <mergeCell ref="F51:F52"/>
    <mergeCell ref="G51:G52"/>
    <mergeCell ref="H51:H52"/>
    <mergeCell ref="I51:I52"/>
    <mergeCell ref="J51:J52"/>
    <mergeCell ref="E83:H83"/>
    <mergeCell ref="C49:J49"/>
    <mergeCell ref="M49:P49"/>
    <mergeCell ref="A50:A52"/>
    <mergeCell ref="B50:B52"/>
    <mergeCell ref="C50:F50"/>
    <mergeCell ref="G50:L50"/>
    <mergeCell ref="M50:O51"/>
    <mergeCell ref="P50:R51"/>
    <mergeCell ref="K51:K52"/>
    <mergeCell ref="L51:L52"/>
    <mergeCell ref="E37:H37"/>
    <mergeCell ref="E38:H38"/>
    <mergeCell ref="C47:L47"/>
    <mergeCell ref="M47:P47"/>
    <mergeCell ref="C48:K48"/>
    <mergeCell ref="M48:P48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A4:A6"/>
    <mergeCell ref="B4:B6"/>
    <mergeCell ref="C4:F4"/>
    <mergeCell ref="G4:L4"/>
    <mergeCell ref="M4:O5"/>
    <mergeCell ref="K5:K6"/>
    <mergeCell ref="L5:L6"/>
    <mergeCell ref="C1:L1"/>
    <mergeCell ref="M1:P1"/>
    <mergeCell ref="C2:K2"/>
    <mergeCell ref="M2:P2"/>
    <mergeCell ref="C3:J3"/>
    <mergeCell ref="M3:P3"/>
  </mergeCells>
  <pageMargins left="0.7" right="0.7" top="0.75" bottom="0.75" header="0.3" footer="0.3"/>
  <pageSetup paperSize="9" scale="6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Y83"/>
  <sheetViews>
    <sheetView zoomScale="120" zoomScaleNormal="120" workbookViewId="0">
      <selection activeCell="M81" sqref="M81:W81"/>
    </sheetView>
  </sheetViews>
  <sheetFormatPr defaultRowHeight="15" x14ac:dyDescent="0.25"/>
  <cols>
    <col min="1" max="1" width="20" customWidth="1"/>
    <col min="2" max="2" width="3.42578125" customWidth="1"/>
  </cols>
  <sheetData>
    <row r="1" spans="1:25" x14ac:dyDescent="0.25">
      <c r="A1" s="56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237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14</v>
      </c>
      <c r="D5" s="124" t="s">
        <v>12</v>
      </c>
      <c r="E5" s="124" t="s">
        <v>26</v>
      </c>
      <c r="F5" s="126" t="s">
        <v>63</v>
      </c>
      <c r="G5" s="134" t="s">
        <v>70</v>
      </c>
      <c r="H5" s="124" t="s">
        <v>15</v>
      </c>
      <c r="I5" s="124" t="s">
        <v>11</v>
      </c>
      <c r="J5" s="124" t="s">
        <v>71</v>
      </c>
      <c r="K5" s="124" t="s">
        <v>240</v>
      </c>
      <c r="L5" s="126" t="s">
        <v>44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5"/>
      <c r="F6" s="127"/>
      <c r="G6" s="135"/>
      <c r="H6" s="125"/>
      <c r="I6" s="125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238</v>
      </c>
      <c r="D7" s="10" t="s">
        <v>164</v>
      </c>
      <c r="E7" s="10" t="s">
        <v>49</v>
      </c>
      <c r="F7" s="37" t="s">
        <v>239</v>
      </c>
      <c r="G7" s="38" t="s">
        <v>52</v>
      </c>
      <c r="H7" s="10" t="s">
        <v>50</v>
      </c>
      <c r="I7" s="10" t="s">
        <v>163</v>
      </c>
      <c r="J7" s="10" t="s">
        <v>6</v>
      </c>
      <c r="K7" s="10" t="s">
        <v>49</v>
      </c>
      <c r="L7" s="78" t="s">
        <v>242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81</v>
      </c>
      <c r="B8" s="16" t="s">
        <v>53</v>
      </c>
      <c r="C8" s="17">
        <v>0.28889999999999999</v>
      </c>
      <c r="D8" s="18"/>
      <c r="E8" s="18"/>
      <c r="F8" s="19"/>
      <c r="G8" s="17"/>
      <c r="H8" s="18"/>
      <c r="I8" s="18"/>
      <c r="J8" s="18"/>
      <c r="K8" s="18"/>
      <c r="L8" s="19"/>
      <c r="M8" s="20">
        <f>C8+D8+E8+F8</f>
        <v>0.28889999999999999</v>
      </c>
      <c r="N8" s="21">
        <v>140</v>
      </c>
      <c r="O8" s="22">
        <f>M8*N8</f>
        <v>40.445999999999998</v>
      </c>
      <c r="P8" s="20">
        <f>G8+H8+I8+J8+K8+L8</f>
        <v>0</v>
      </c>
      <c r="Q8" s="21">
        <v>240</v>
      </c>
      <c r="R8" s="22">
        <f>P8*Q8</f>
        <v>0</v>
      </c>
      <c r="S8" s="23">
        <f>O8+R8</f>
        <v>40.445999999999998</v>
      </c>
      <c r="T8" s="48"/>
      <c r="U8" s="52">
        <v>40</v>
      </c>
      <c r="V8" s="52">
        <f>M8*U8</f>
        <v>11.555999999999999</v>
      </c>
      <c r="W8" s="52">
        <f>P8*U8</f>
        <v>0</v>
      </c>
      <c r="X8" s="43"/>
      <c r="Y8" s="43"/>
    </row>
    <row r="9" spans="1:25" x14ac:dyDescent="0.25">
      <c r="A9" s="24" t="s">
        <v>83</v>
      </c>
      <c r="B9" s="16" t="s">
        <v>53</v>
      </c>
      <c r="C9" s="25">
        <v>9.9000000000000008E-3</v>
      </c>
      <c r="D9" s="26"/>
      <c r="E9" s="26"/>
      <c r="F9" s="27"/>
      <c r="G9" s="25">
        <v>6.0000000000000001E-3</v>
      </c>
      <c r="H9" s="26"/>
      <c r="I9" s="26"/>
      <c r="J9" s="26"/>
      <c r="K9" s="26"/>
      <c r="L9" s="27"/>
      <c r="M9" s="20">
        <f t="shared" ref="M9:M36" si="0">C9+D9+E9+F9</f>
        <v>9.9000000000000008E-3</v>
      </c>
      <c r="N9" s="21">
        <v>140</v>
      </c>
      <c r="O9" s="22">
        <f t="shared" ref="O9:O36" si="1">M9*N9</f>
        <v>1.3860000000000001</v>
      </c>
      <c r="P9" s="20">
        <f t="shared" ref="P9:P36" si="2">G9+H9+I9+J9+K9+L9</f>
        <v>6.0000000000000001E-3</v>
      </c>
      <c r="Q9" s="21">
        <v>240</v>
      </c>
      <c r="R9" s="22">
        <f t="shared" ref="R9:R36" si="3">P9*Q9</f>
        <v>1.44</v>
      </c>
      <c r="S9" s="23">
        <f t="shared" ref="S9:S36" si="4">O9+R9</f>
        <v>2.8260000000000001</v>
      </c>
      <c r="T9" s="49"/>
      <c r="U9" s="52">
        <v>158</v>
      </c>
      <c r="V9" s="52">
        <f t="shared" ref="V9:V34" si="5">M9*U9</f>
        <v>1.5642</v>
      </c>
      <c r="W9" s="52">
        <f t="shared" ref="W9:W34" si="6">P9*U9</f>
        <v>0.94800000000000006</v>
      </c>
      <c r="X9" s="43"/>
      <c r="Y9" s="43"/>
    </row>
    <row r="10" spans="1:25" x14ac:dyDescent="0.25">
      <c r="A10" s="24" t="s">
        <v>82</v>
      </c>
      <c r="B10" s="16" t="s">
        <v>53</v>
      </c>
      <c r="C10" s="25">
        <v>1.0999999999999999E-2</v>
      </c>
      <c r="D10" s="26"/>
      <c r="E10" s="26"/>
      <c r="F10" s="27"/>
      <c r="G10" s="25">
        <v>3.1399999999999997E-2</v>
      </c>
      <c r="H10" s="26">
        <v>1.2500000000000001E-2</v>
      </c>
      <c r="I10" s="26"/>
      <c r="J10" s="26"/>
      <c r="K10" s="26"/>
      <c r="L10" s="27"/>
      <c r="M10" s="20">
        <f t="shared" si="0"/>
        <v>1.0999999999999999E-2</v>
      </c>
      <c r="N10" s="21">
        <v>140</v>
      </c>
      <c r="O10" s="22">
        <f t="shared" si="1"/>
        <v>1.5399999999999998</v>
      </c>
      <c r="P10" s="20">
        <f t="shared" si="2"/>
        <v>4.3899999999999995E-2</v>
      </c>
      <c r="Q10" s="21">
        <v>240</v>
      </c>
      <c r="R10" s="22">
        <f t="shared" si="3"/>
        <v>10.535999999999998</v>
      </c>
      <c r="S10" s="23">
        <f t="shared" si="4"/>
        <v>12.075999999999997</v>
      </c>
      <c r="T10" s="49"/>
      <c r="U10" s="52">
        <v>37</v>
      </c>
      <c r="V10" s="52">
        <f t="shared" si="5"/>
        <v>0.40699999999999997</v>
      </c>
      <c r="W10" s="52">
        <f t="shared" si="6"/>
        <v>1.6242999999999999</v>
      </c>
      <c r="X10" s="43"/>
      <c r="Y10" s="43"/>
    </row>
    <row r="11" spans="1:25" x14ac:dyDescent="0.25">
      <c r="A11" s="24" t="s">
        <v>107</v>
      </c>
      <c r="B11" s="16" t="s">
        <v>53</v>
      </c>
      <c r="C11" s="25">
        <v>3.3999999999999998E-3</v>
      </c>
      <c r="D11" s="26"/>
      <c r="E11" s="26"/>
      <c r="F11" s="27"/>
      <c r="G11" s="25"/>
      <c r="H11" s="26">
        <v>1.5E-3</v>
      </c>
      <c r="I11" s="26"/>
      <c r="J11" s="26"/>
      <c r="K11" s="26"/>
      <c r="L11" s="27"/>
      <c r="M11" s="20">
        <f t="shared" si="0"/>
        <v>3.3999999999999998E-3</v>
      </c>
      <c r="N11" s="21">
        <v>140</v>
      </c>
      <c r="O11" s="22">
        <f t="shared" si="1"/>
        <v>0.47599999999999998</v>
      </c>
      <c r="P11" s="20">
        <f t="shared" si="2"/>
        <v>1.5E-3</v>
      </c>
      <c r="Q11" s="21">
        <v>240</v>
      </c>
      <c r="R11" s="22">
        <f t="shared" si="3"/>
        <v>0.36</v>
      </c>
      <c r="S11" s="23">
        <f t="shared" si="4"/>
        <v>0.83599999999999997</v>
      </c>
      <c r="T11" s="49"/>
      <c r="U11" s="52">
        <v>435</v>
      </c>
      <c r="V11" s="52">
        <f t="shared" si="5"/>
        <v>1.4789999999999999</v>
      </c>
      <c r="W11" s="52">
        <f t="shared" si="6"/>
        <v>0.65249999999999997</v>
      </c>
      <c r="X11" s="43"/>
      <c r="Y11" s="43"/>
    </row>
    <row r="12" spans="1:25" x14ac:dyDescent="0.25">
      <c r="A12" s="24" t="s">
        <v>105</v>
      </c>
      <c r="B12" s="16" t="s">
        <v>53</v>
      </c>
      <c r="C12" s="25">
        <v>1.5599999999999999E-2</v>
      </c>
      <c r="D12" s="26"/>
      <c r="E12" s="26"/>
      <c r="F12" s="27"/>
      <c r="G12" s="25"/>
      <c r="H12" s="26">
        <v>1.2500000000000001E-2</v>
      </c>
      <c r="I12" s="26"/>
      <c r="J12" s="26"/>
      <c r="K12" s="26"/>
      <c r="L12" s="27"/>
      <c r="M12" s="20">
        <f t="shared" si="0"/>
        <v>1.5599999999999999E-2</v>
      </c>
      <c r="N12" s="21">
        <v>140</v>
      </c>
      <c r="O12" s="22">
        <f t="shared" si="1"/>
        <v>2.1839999999999997</v>
      </c>
      <c r="P12" s="20">
        <f t="shared" si="2"/>
        <v>1.2500000000000001E-2</v>
      </c>
      <c r="Q12" s="21">
        <v>240</v>
      </c>
      <c r="R12" s="22">
        <f t="shared" si="3"/>
        <v>3</v>
      </c>
      <c r="S12" s="23">
        <f t="shared" si="4"/>
        <v>5.1839999999999993</v>
      </c>
      <c r="T12" s="49"/>
      <c r="U12" s="52">
        <v>37</v>
      </c>
      <c r="V12" s="52">
        <f t="shared" si="5"/>
        <v>0.57719999999999994</v>
      </c>
      <c r="W12" s="52">
        <f t="shared" si="6"/>
        <v>0.46250000000000002</v>
      </c>
      <c r="X12" s="43"/>
      <c r="Y12" s="43"/>
    </row>
    <row r="13" spans="1:25" x14ac:dyDescent="0.25">
      <c r="A13" s="24" t="s">
        <v>93</v>
      </c>
      <c r="B13" s="16" t="s">
        <v>53</v>
      </c>
      <c r="C13" s="25">
        <v>1.7600000000000001E-2</v>
      </c>
      <c r="D13" s="26"/>
      <c r="E13" s="26"/>
      <c r="F13" s="27"/>
      <c r="G13" s="25"/>
      <c r="H13" s="26"/>
      <c r="I13" s="26"/>
      <c r="J13" s="26">
        <v>6.4000000000000003E-3</v>
      </c>
      <c r="K13" s="26"/>
      <c r="L13" s="27"/>
      <c r="M13" s="20">
        <f t="shared" si="0"/>
        <v>1.7600000000000001E-2</v>
      </c>
      <c r="N13" s="21">
        <v>140</v>
      </c>
      <c r="O13" s="22">
        <f t="shared" si="1"/>
        <v>2.464</v>
      </c>
      <c r="P13" s="20">
        <f t="shared" si="2"/>
        <v>6.4000000000000003E-3</v>
      </c>
      <c r="Q13" s="21">
        <v>240</v>
      </c>
      <c r="R13" s="22">
        <f t="shared" si="3"/>
        <v>1.536</v>
      </c>
      <c r="S13" s="23">
        <f t="shared" si="4"/>
        <v>4</v>
      </c>
      <c r="T13" s="49"/>
      <c r="U13" s="52">
        <v>486</v>
      </c>
      <c r="V13" s="52">
        <f t="shared" si="5"/>
        <v>8.5536000000000012</v>
      </c>
      <c r="W13" s="52">
        <f t="shared" si="6"/>
        <v>3.1104000000000003</v>
      </c>
      <c r="X13" s="43"/>
      <c r="Y13" s="43"/>
    </row>
    <row r="14" spans="1:25" x14ac:dyDescent="0.25">
      <c r="A14" s="24" t="s">
        <v>91</v>
      </c>
      <c r="B14" s="16" t="s">
        <v>53</v>
      </c>
      <c r="C14" s="25">
        <v>2.5999999999999999E-3</v>
      </c>
      <c r="D14" s="26"/>
      <c r="E14" s="26"/>
      <c r="F14" s="27"/>
      <c r="G14" s="25"/>
      <c r="H14" s="26"/>
      <c r="I14" s="26"/>
      <c r="J14" s="26">
        <v>2.0999999999999999E-3</v>
      </c>
      <c r="K14" s="26"/>
      <c r="L14" s="27"/>
      <c r="M14" s="20">
        <f t="shared" si="0"/>
        <v>2.5999999999999999E-3</v>
      </c>
      <c r="N14" s="21">
        <v>140</v>
      </c>
      <c r="O14" s="22">
        <f t="shared" si="1"/>
        <v>0.36399999999999999</v>
      </c>
      <c r="P14" s="20">
        <f t="shared" si="2"/>
        <v>2.0999999999999999E-3</v>
      </c>
      <c r="Q14" s="21">
        <v>240</v>
      </c>
      <c r="R14" s="22">
        <f t="shared" si="3"/>
        <v>0.504</v>
      </c>
      <c r="S14" s="23">
        <f t="shared" si="4"/>
        <v>0.86799999999999999</v>
      </c>
      <c r="T14" s="49"/>
      <c r="U14" s="52">
        <v>44</v>
      </c>
      <c r="V14" s="52">
        <f t="shared" si="5"/>
        <v>0.1144</v>
      </c>
      <c r="W14" s="52">
        <f t="shared" si="6"/>
        <v>9.2399999999999996E-2</v>
      </c>
      <c r="X14" s="43"/>
      <c r="Y14" s="43"/>
    </row>
    <row r="15" spans="1:25" x14ac:dyDescent="0.25">
      <c r="A15" s="24" t="s">
        <v>75</v>
      </c>
      <c r="B15" s="16" t="s">
        <v>53</v>
      </c>
      <c r="C15" s="25">
        <v>6.6E-3</v>
      </c>
      <c r="D15" s="29"/>
      <c r="E15" s="26">
        <v>1.4999999999999999E-2</v>
      </c>
      <c r="F15" s="27"/>
      <c r="G15" s="25"/>
      <c r="H15" s="26"/>
      <c r="I15" s="26"/>
      <c r="J15" s="26">
        <v>6.9999999999999999E-4</v>
      </c>
      <c r="K15" s="26">
        <v>2.4E-2</v>
      </c>
      <c r="L15" s="27"/>
      <c r="M15" s="20">
        <f t="shared" si="0"/>
        <v>2.1600000000000001E-2</v>
      </c>
      <c r="N15" s="21">
        <v>140</v>
      </c>
      <c r="O15" s="22">
        <f t="shared" si="1"/>
        <v>3.024</v>
      </c>
      <c r="P15" s="20">
        <f t="shared" si="2"/>
        <v>2.47E-2</v>
      </c>
      <c r="Q15" s="21">
        <v>240</v>
      </c>
      <c r="R15" s="22">
        <f t="shared" si="3"/>
        <v>5.9279999999999999</v>
      </c>
      <c r="S15" s="23">
        <f t="shared" si="4"/>
        <v>8.952</v>
      </c>
      <c r="T15" s="49"/>
      <c r="U15" s="52">
        <v>85</v>
      </c>
      <c r="V15" s="52">
        <f t="shared" si="5"/>
        <v>1.8360000000000001</v>
      </c>
      <c r="W15" s="52">
        <f t="shared" si="6"/>
        <v>2.0994999999999999</v>
      </c>
      <c r="X15" s="43"/>
      <c r="Y15" s="43"/>
    </row>
    <row r="16" spans="1:25" x14ac:dyDescent="0.25">
      <c r="A16" s="24" t="s">
        <v>84</v>
      </c>
      <c r="B16" s="16" t="s">
        <v>53</v>
      </c>
      <c r="C16" s="25">
        <v>1E-3</v>
      </c>
      <c r="D16" s="26"/>
      <c r="E16" s="26"/>
      <c r="F16" s="27"/>
      <c r="G16" s="25">
        <v>2.0000000000000001E-4</v>
      </c>
      <c r="H16" s="26">
        <v>1E-3</v>
      </c>
      <c r="I16" s="26">
        <v>1E-3</v>
      </c>
      <c r="J16" s="26">
        <v>8.0000000000000004E-4</v>
      </c>
      <c r="K16" s="26"/>
      <c r="L16" s="27"/>
      <c r="M16" s="20">
        <f t="shared" si="0"/>
        <v>1E-3</v>
      </c>
      <c r="N16" s="21">
        <v>140</v>
      </c>
      <c r="O16" s="22">
        <f t="shared" si="1"/>
        <v>0.14000000000000001</v>
      </c>
      <c r="P16" s="20">
        <f t="shared" si="2"/>
        <v>3.0000000000000001E-3</v>
      </c>
      <c r="Q16" s="21">
        <v>240</v>
      </c>
      <c r="R16" s="22">
        <f t="shared" si="3"/>
        <v>0.72</v>
      </c>
      <c r="S16" s="23">
        <f t="shared" si="4"/>
        <v>0.86</v>
      </c>
      <c r="T16" s="49"/>
      <c r="U16" s="52">
        <v>19</v>
      </c>
      <c r="V16" s="52">
        <f t="shared" si="5"/>
        <v>1.9E-2</v>
      </c>
      <c r="W16" s="52">
        <f t="shared" si="6"/>
        <v>5.7000000000000002E-2</v>
      </c>
      <c r="X16" s="43"/>
      <c r="Y16" s="43"/>
    </row>
    <row r="17" spans="1:25" x14ac:dyDescent="0.25">
      <c r="A17" s="24" t="s">
        <v>109</v>
      </c>
      <c r="B17" s="16" t="s">
        <v>53</v>
      </c>
      <c r="C17" s="28"/>
      <c r="D17" s="26">
        <v>7.1999999999999995E-2</v>
      </c>
      <c r="E17" s="26"/>
      <c r="F17" s="27"/>
      <c r="G17" s="25"/>
      <c r="H17" s="26"/>
      <c r="I17" s="26"/>
      <c r="J17" s="26"/>
      <c r="K17" s="26"/>
      <c r="L17" s="27"/>
      <c r="M17" s="20">
        <f t="shared" si="0"/>
        <v>7.1999999999999995E-2</v>
      </c>
      <c r="N17" s="21">
        <v>140</v>
      </c>
      <c r="O17" s="22">
        <f t="shared" si="1"/>
        <v>10.08</v>
      </c>
      <c r="P17" s="20">
        <f t="shared" si="2"/>
        <v>0</v>
      </c>
      <c r="Q17" s="21">
        <v>240</v>
      </c>
      <c r="R17" s="22">
        <f t="shared" si="3"/>
        <v>0</v>
      </c>
      <c r="S17" s="23">
        <f t="shared" si="4"/>
        <v>10.08</v>
      </c>
      <c r="T17" s="49"/>
      <c r="U17" s="52">
        <v>590</v>
      </c>
      <c r="V17" s="52">
        <f t="shared" si="5"/>
        <v>42.48</v>
      </c>
      <c r="W17" s="52">
        <f t="shared" si="6"/>
        <v>0</v>
      </c>
      <c r="X17" s="43"/>
      <c r="Y17" s="43"/>
    </row>
    <row r="18" spans="1:25" x14ac:dyDescent="0.25">
      <c r="A18" s="24" t="s">
        <v>110</v>
      </c>
      <c r="B18" s="16" t="s">
        <v>53</v>
      </c>
      <c r="C18" s="28"/>
      <c r="D18" s="26"/>
      <c r="E18" s="26">
        <v>1E-3</v>
      </c>
      <c r="F18" s="27"/>
      <c r="G18" s="25"/>
      <c r="H18" s="26"/>
      <c r="I18" s="26"/>
      <c r="J18" s="26"/>
      <c r="K18" s="26"/>
      <c r="L18" s="27"/>
      <c r="M18" s="20">
        <f t="shared" si="0"/>
        <v>1E-3</v>
      </c>
      <c r="N18" s="21">
        <v>140</v>
      </c>
      <c r="O18" s="22">
        <f t="shared" si="1"/>
        <v>0.14000000000000001</v>
      </c>
      <c r="P18" s="20">
        <f t="shared" si="2"/>
        <v>0</v>
      </c>
      <c r="Q18" s="21">
        <v>240</v>
      </c>
      <c r="R18" s="22">
        <f t="shared" si="3"/>
        <v>0</v>
      </c>
      <c r="S18" s="23">
        <f t="shared" si="4"/>
        <v>0.14000000000000001</v>
      </c>
      <c r="T18" s="49"/>
      <c r="U18" s="52">
        <v>400</v>
      </c>
      <c r="V18" s="52">
        <f t="shared" si="5"/>
        <v>0.4</v>
      </c>
      <c r="W18" s="52">
        <f t="shared" si="6"/>
        <v>0</v>
      </c>
      <c r="X18" s="43"/>
      <c r="Y18" s="43"/>
    </row>
    <row r="19" spans="1:25" x14ac:dyDescent="0.25">
      <c r="A19" s="24" t="s">
        <v>78</v>
      </c>
      <c r="B19" s="16" t="s">
        <v>53</v>
      </c>
      <c r="C19" s="28"/>
      <c r="D19" s="26"/>
      <c r="E19" s="26"/>
      <c r="F19" s="27">
        <v>0.06</v>
      </c>
      <c r="G19" s="25"/>
      <c r="H19" s="26"/>
      <c r="I19" s="26"/>
      <c r="J19" s="26"/>
      <c r="K19" s="26"/>
      <c r="L19" s="27"/>
      <c r="M19" s="20">
        <f t="shared" si="0"/>
        <v>0.06</v>
      </c>
      <c r="N19" s="21">
        <v>140</v>
      </c>
      <c r="O19" s="22">
        <f t="shared" si="1"/>
        <v>8.4</v>
      </c>
      <c r="P19" s="20">
        <f t="shared" si="2"/>
        <v>0</v>
      </c>
      <c r="Q19" s="21">
        <v>240</v>
      </c>
      <c r="R19" s="22">
        <f t="shared" si="3"/>
        <v>0</v>
      </c>
      <c r="S19" s="23">
        <f t="shared" si="4"/>
        <v>8.4</v>
      </c>
      <c r="T19" s="49"/>
      <c r="U19" s="52"/>
      <c r="V19" s="52"/>
      <c r="W19" s="52"/>
      <c r="X19" s="43"/>
      <c r="Y19" s="43"/>
    </row>
    <row r="20" spans="1:25" x14ac:dyDescent="0.25">
      <c r="A20" s="24" t="s">
        <v>121</v>
      </c>
      <c r="B20" s="16" t="s">
        <v>53</v>
      </c>
      <c r="C20" s="28"/>
      <c r="D20" s="26"/>
      <c r="E20" s="26">
        <v>8.0000000000000002E-3</v>
      </c>
      <c r="F20" s="27"/>
      <c r="G20" s="25"/>
      <c r="H20" s="26"/>
      <c r="I20" s="26"/>
      <c r="J20" s="26"/>
      <c r="K20" s="26"/>
      <c r="L20" s="27"/>
      <c r="M20" s="20">
        <f t="shared" si="0"/>
        <v>8.0000000000000002E-3</v>
      </c>
      <c r="N20" s="21">
        <v>140</v>
      </c>
      <c r="O20" s="22">
        <f t="shared" si="1"/>
        <v>1.1200000000000001</v>
      </c>
      <c r="P20" s="20">
        <f t="shared" si="2"/>
        <v>0</v>
      </c>
      <c r="Q20" s="21">
        <v>240</v>
      </c>
      <c r="R20" s="22">
        <f t="shared" si="3"/>
        <v>0</v>
      </c>
      <c r="S20" s="23">
        <f t="shared" si="4"/>
        <v>1.1200000000000001</v>
      </c>
      <c r="T20" s="49"/>
      <c r="U20" s="52">
        <v>160</v>
      </c>
      <c r="V20" s="52">
        <f t="shared" si="5"/>
        <v>1.28</v>
      </c>
      <c r="W20" s="52">
        <f t="shared" si="6"/>
        <v>0</v>
      </c>
      <c r="X20" s="43"/>
      <c r="Y20" s="43"/>
    </row>
    <row r="21" spans="1:25" x14ac:dyDescent="0.25">
      <c r="A21" s="24" t="s">
        <v>95</v>
      </c>
      <c r="B21" s="16" t="s">
        <v>53</v>
      </c>
      <c r="C21" s="28"/>
      <c r="D21" s="26"/>
      <c r="E21" s="26"/>
      <c r="F21" s="27"/>
      <c r="G21" s="25"/>
      <c r="H21" s="26"/>
      <c r="I21" s="26"/>
      <c r="J21" s="26"/>
      <c r="K21" s="26"/>
      <c r="L21" s="27">
        <v>0.03</v>
      </c>
      <c r="M21" s="20">
        <f t="shared" si="0"/>
        <v>0</v>
      </c>
      <c r="N21" s="21">
        <v>140</v>
      </c>
      <c r="O21" s="22">
        <f t="shared" si="1"/>
        <v>0</v>
      </c>
      <c r="P21" s="20">
        <f t="shared" si="2"/>
        <v>0.03</v>
      </c>
      <c r="Q21" s="21">
        <v>240</v>
      </c>
      <c r="R21" s="22">
        <f t="shared" si="3"/>
        <v>7.1999999999999993</v>
      </c>
      <c r="S21" s="23">
        <f t="shared" si="4"/>
        <v>7.1999999999999993</v>
      </c>
      <c r="T21" s="49"/>
      <c r="U21" s="52">
        <v>48.7</v>
      </c>
      <c r="V21" s="52">
        <f t="shared" si="5"/>
        <v>0</v>
      </c>
      <c r="W21" s="52">
        <f t="shared" si="6"/>
        <v>1.4610000000000001</v>
      </c>
      <c r="X21" s="43"/>
      <c r="Y21" s="43"/>
    </row>
    <row r="22" spans="1:25" x14ac:dyDescent="0.25">
      <c r="A22" s="24" t="s">
        <v>136</v>
      </c>
      <c r="B22" s="16" t="s">
        <v>53</v>
      </c>
      <c r="C22" s="28"/>
      <c r="D22" s="26"/>
      <c r="E22" s="26"/>
      <c r="F22" s="27">
        <v>0.15</v>
      </c>
      <c r="G22" s="25"/>
      <c r="H22" s="26"/>
      <c r="I22" s="26"/>
      <c r="J22" s="26"/>
      <c r="K22" s="26"/>
      <c r="L22" s="27"/>
      <c r="M22" s="20">
        <f t="shared" si="0"/>
        <v>0.15</v>
      </c>
      <c r="N22" s="21">
        <v>140</v>
      </c>
      <c r="O22" s="22">
        <f t="shared" si="1"/>
        <v>21</v>
      </c>
      <c r="P22" s="20">
        <f t="shared" si="2"/>
        <v>0</v>
      </c>
      <c r="Q22" s="21">
        <v>240</v>
      </c>
      <c r="R22" s="22">
        <f t="shared" si="3"/>
        <v>0</v>
      </c>
      <c r="S22" s="23">
        <f t="shared" si="4"/>
        <v>21</v>
      </c>
      <c r="T22" s="49"/>
      <c r="U22" s="52">
        <v>170</v>
      </c>
      <c r="V22" s="52">
        <f t="shared" si="5"/>
        <v>25.5</v>
      </c>
      <c r="W22" s="52">
        <f t="shared" si="6"/>
        <v>0</v>
      </c>
      <c r="X22" s="43"/>
      <c r="Y22" s="43"/>
    </row>
    <row r="23" spans="1:25" x14ac:dyDescent="0.25">
      <c r="A23" s="24" t="s">
        <v>86</v>
      </c>
      <c r="B23" s="16" t="s">
        <v>53</v>
      </c>
      <c r="C23" s="28"/>
      <c r="D23" s="26"/>
      <c r="E23" s="26"/>
      <c r="F23" s="27"/>
      <c r="G23" s="25">
        <v>6.25E-2</v>
      </c>
      <c r="H23" s="26">
        <v>6.7500000000000004E-2</v>
      </c>
      <c r="I23" s="26"/>
      <c r="J23" s="26"/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0.13</v>
      </c>
      <c r="Q23" s="21">
        <v>240</v>
      </c>
      <c r="R23" s="22">
        <f t="shared" si="3"/>
        <v>31.200000000000003</v>
      </c>
      <c r="S23" s="23">
        <f t="shared" si="4"/>
        <v>31.200000000000003</v>
      </c>
      <c r="T23" s="49"/>
      <c r="U23" s="52">
        <v>39</v>
      </c>
      <c r="V23" s="52">
        <f t="shared" si="5"/>
        <v>0</v>
      </c>
      <c r="W23" s="52">
        <f t="shared" si="6"/>
        <v>5.07</v>
      </c>
      <c r="X23" s="43"/>
      <c r="Y23" s="43"/>
    </row>
    <row r="24" spans="1:25" x14ac:dyDescent="0.25">
      <c r="A24" s="24" t="s">
        <v>124</v>
      </c>
      <c r="B24" s="16" t="s">
        <v>53</v>
      </c>
      <c r="C24" s="28"/>
      <c r="D24" s="26"/>
      <c r="E24" s="26"/>
      <c r="F24" s="27"/>
      <c r="G24" s="25">
        <v>2.6200000000000001E-2</v>
      </c>
      <c r="H24" s="26"/>
      <c r="I24" s="26"/>
      <c r="J24" s="26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2.6200000000000001E-2</v>
      </c>
      <c r="Q24" s="21">
        <v>240</v>
      </c>
      <c r="R24" s="22">
        <f t="shared" si="3"/>
        <v>6.2880000000000003</v>
      </c>
      <c r="S24" s="23">
        <f t="shared" si="4"/>
        <v>6.2880000000000003</v>
      </c>
      <c r="T24" s="49"/>
      <c r="U24" s="52">
        <v>119</v>
      </c>
      <c r="V24" s="52">
        <f t="shared" si="5"/>
        <v>0</v>
      </c>
      <c r="W24" s="52">
        <f t="shared" si="6"/>
        <v>3.1177999999999999</v>
      </c>
      <c r="X24" s="43"/>
      <c r="Y24" s="43"/>
    </row>
    <row r="25" spans="1:25" x14ac:dyDescent="0.25">
      <c r="A25" s="24" t="s">
        <v>96</v>
      </c>
      <c r="B25" s="16" t="s">
        <v>97</v>
      </c>
      <c r="C25" s="28"/>
      <c r="D25" s="26"/>
      <c r="E25" s="26"/>
      <c r="F25" s="27"/>
      <c r="G25" s="25">
        <v>8.0000000000000002E-3</v>
      </c>
      <c r="H25" s="26"/>
      <c r="I25" s="26"/>
      <c r="J25" s="26"/>
      <c r="K25" s="26"/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8.0000000000000002E-3</v>
      </c>
      <c r="Q25" s="21">
        <v>240</v>
      </c>
      <c r="R25" s="22">
        <f t="shared" si="3"/>
        <v>1.92</v>
      </c>
      <c r="S25" s="23">
        <f t="shared" si="4"/>
        <v>1.92</v>
      </c>
      <c r="T25" s="49"/>
      <c r="U25" s="52">
        <v>187.5</v>
      </c>
      <c r="V25" s="52">
        <f t="shared" si="5"/>
        <v>0</v>
      </c>
      <c r="W25" s="52">
        <f t="shared" si="6"/>
        <v>1.5</v>
      </c>
      <c r="X25" s="43"/>
      <c r="Y25" s="43"/>
    </row>
    <row r="26" spans="1:25" x14ac:dyDescent="0.25">
      <c r="A26" s="24" t="s">
        <v>76</v>
      </c>
      <c r="B26" s="16" t="s">
        <v>53</v>
      </c>
      <c r="C26" s="28"/>
      <c r="D26" s="26">
        <v>5.0000000000000001E-3</v>
      </c>
      <c r="E26" s="26"/>
      <c r="F26" s="27"/>
      <c r="G26" s="25"/>
      <c r="H26" s="26">
        <v>2.5000000000000001E-3</v>
      </c>
      <c r="I26" s="26">
        <v>8.5000000000000006E-3</v>
      </c>
      <c r="J26" s="26">
        <v>8.6999999999999994E-3</v>
      </c>
      <c r="K26" s="26"/>
      <c r="L26" s="27"/>
      <c r="M26" s="20">
        <f t="shared" si="0"/>
        <v>5.0000000000000001E-3</v>
      </c>
      <c r="N26" s="21">
        <v>140</v>
      </c>
      <c r="O26" s="22">
        <f t="shared" si="1"/>
        <v>0.70000000000000007</v>
      </c>
      <c r="P26" s="20">
        <f t="shared" si="2"/>
        <v>1.9700000000000002E-2</v>
      </c>
      <c r="Q26" s="21">
        <v>240</v>
      </c>
      <c r="R26" s="22">
        <f t="shared" si="3"/>
        <v>4.7280000000000006</v>
      </c>
      <c r="S26" s="23">
        <f t="shared" si="4"/>
        <v>5.4280000000000008</v>
      </c>
      <c r="T26" s="49"/>
      <c r="U26" s="52">
        <v>622.52</v>
      </c>
      <c r="V26" s="52">
        <f t="shared" si="5"/>
        <v>3.1126</v>
      </c>
      <c r="W26" s="52">
        <f t="shared" si="6"/>
        <v>12.263644000000001</v>
      </c>
      <c r="X26" s="43"/>
      <c r="Y26" s="43"/>
    </row>
    <row r="27" spans="1:25" x14ac:dyDescent="0.25">
      <c r="A27" s="24" t="s">
        <v>111</v>
      </c>
      <c r="B27" s="16" t="s">
        <v>53</v>
      </c>
      <c r="C27" s="28"/>
      <c r="D27" s="26"/>
      <c r="E27" s="26"/>
      <c r="F27" s="27"/>
      <c r="G27" s="25"/>
      <c r="H27" s="26">
        <v>2.12E-2</v>
      </c>
      <c r="I27" s="26"/>
      <c r="J27" s="26"/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2.12E-2</v>
      </c>
      <c r="Q27" s="21">
        <v>240</v>
      </c>
      <c r="R27" s="22">
        <f t="shared" si="3"/>
        <v>5.0880000000000001</v>
      </c>
      <c r="S27" s="23">
        <f t="shared" si="4"/>
        <v>5.0880000000000001</v>
      </c>
      <c r="T27" s="49"/>
      <c r="U27" s="52">
        <v>60</v>
      </c>
      <c r="V27" s="52">
        <f t="shared" si="5"/>
        <v>0</v>
      </c>
      <c r="W27" s="52">
        <f t="shared" si="6"/>
        <v>1.272</v>
      </c>
      <c r="X27" s="43"/>
      <c r="Y27" s="43"/>
    </row>
    <row r="28" spans="1:25" x14ac:dyDescent="0.25">
      <c r="A28" s="24" t="s">
        <v>112</v>
      </c>
      <c r="B28" s="16" t="s">
        <v>53</v>
      </c>
      <c r="C28" s="28"/>
      <c r="D28" s="26"/>
      <c r="E28" s="26"/>
      <c r="F28" s="27"/>
      <c r="G28" s="25"/>
      <c r="H28" s="26">
        <v>3.7400000000000003E-2</v>
      </c>
      <c r="I28" s="26"/>
      <c r="J28" s="26"/>
      <c r="K28" s="26"/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3.7400000000000003E-2</v>
      </c>
      <c r="Q28" s="21">
        <v>240</v>
      </c>
      <c r="R28" s="22">
        <f t="shared" si="3"/>
        <v>8.9760000000000009</v>
      </c>
      <c r="S28" s="23">
        <f t="shared" si="4"/>
        <v>8.9760000000000009</v>
      </c>
      <c r="T28" s="49"/>
      <c r="U28" s="52">
        <v>200</v>
      </c>
      <c r="V28" s="52">
        <f t="shared" si="5"/>
        <v>0</v>
      </c>
      <c r="W28" s="52">
        <f t="shared" si="6"/>
        <v>7.48</v>
      </c>
      <c r="X28" s="43"/>
      <c r="Y28" s="43"/>
    </row>
    <row r="29" spans="1:25" x14ac:dyDescent="0.25">
      <c r="A29" s="24" t="s">
        <v>113</v>
      </c>
      <c r="B29" s="16" t="s">
        <v>53</v>
      </c>
      <c r="C29" s="28"/>
      <c r="D29" s="26"/>
      <c r="E29" s="26"/>
      <c r="F29" s="27"/>
      <c r="G29" s="25"/>
      <c r="H29" s="26"/>
      <c r="I29" s="26"/>
      <c r="J29" s="26">
        <v>7.4999999999999997E-2</v>
      </c>
      <c r="K29" s="26"/>
      <c r="L29" s="27"/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7.4999999999999997E-2</v>
      </c>
      <c r="Q29" s="21">
        <v>240</v>
      </c>
      <c r="R29" s="22">
        <f t="shared" si="3"/>
        <v>18</v>
      </c>
      <c r="S29" s="23">
        <f t="shared" si="4"/>
        <v>18</v>
      </c>
      <c r="T29" s="49"/>
      <c r="U29" s="52">
        <v>360</v>
      </c>
      <c r="V29" s="52">
        <f t="shared" si="5"/>
        <v>0</v>
      </c>
      <c r="W29" s="52">
        <f t="shared" si="6"/>
        <v>27</v>
      </c>
      <c r="X29" s="43"/>
      <c r="Y29" s="43"/>
    </row>
    <row r="30" spans="1:25" x14ac:dyDescent="0.25">
      <c r="A30" s="24" t="s">
        <v>90</v>
      </c>
      <c r="B30" s="16" t="s">
        <v>53</v>
      </c>
      <c r="C30" s="28"/>
      <c r="D30" s="26"/>
      <c r="E30" s="26"/>
      <c r="F30" s="27"/>
      <c r="G30" s="25"/>
      <c r="H30" s="26"/>
      <c r="I30" s="26"/>
      <c r="J30" s="26">
        <v>1.8499999999999999E-2</v>
      </c>
      <c r="K30" s="26"/>
      <c r="L30" s="27"/>
      <c r="M30" s="20">
        <f t="shared" si="0"/>
        <v>0</v>
      </c>
      <c r="N30" s="21">
        <v>140</v>
      </c>
      <c r="O30" s="22">
        <f t="shared" si="1"/>
        <v>0</v>
      </c>
      <c r="P30" s="20">
        <f t="shared" si="2"/>
        <v>1.8499999999999999E-2</v>
      </c>
      <c r="Q30" s="21">
        <v>240</v>
      </c>
      <c r="R30" s="22">
        <f t="shared" si="3"/>
        <v>4.4399999999999995</v>
      </c>
      <c r="S30" s="23">
        <f t="shared" si="4"/>
        <v>4.4399999999999995</v>
      </c>
      <c r="T30" s="49"/>
      <c r="U30" s="52">
        <v>67.349999999999994</v>
      </c>
      <c r="V30" s="52">
        <f t="shared" si="5"/>
        <v>0</v>
      </c>
      <c r="W30" s="52">
        <f t="shared" si="6"/>
        <v>1.2459749999999998</v>
      </c>
      <c r="X30" s="43"/>
      <c r="Y30" s="43"/>
    </row>
    <row r="31" spans="1:25" x14ac:dyDescent="0.25">
      <c r="A31" s="24" t="s">
        <v>114</v>
      </c>
      <c r="B31" s="16" t="s">
        <v>53</v>
      </c>
      <c r="C31" s="28"/>
      <c r="D31" s="26"/>
      <c r="E31" s="26"/>
      <c r="F31" s="27"/>
      <c r="G31" s="25"/>
      <c r="H31" s="26"/>
      <c r="I31" s="26">
        <v>8.7400000000000005E-2</v>
      </c>
      <c r="J31" s="31"/>
      <c r="K31" s="26"/>
      <c r="L31" s="27"/>
      <c r="M31" s="20">
        <f t="shared" si="0"/>
        <v>0</v>
      </c>
      <c r="N31" s="21">
        <v>140</v>
      </c>
      <c r="O31" s="22">
        <f t="shared" si="1"/>
        <v>0</v>
      </c>
      <c r="P31" s="20">
        <f t="shared" si="2"/>
        <v>8.7400000000000005E-2</v>
      </c>
      <c r="Q31" s="21">
        <v>240</v>
      </c>
      <c r="R31" s="22">
        <f t="shared" si="3"/>
        <v>20.976000000000003</v>
      </c>
      <c r="S31" s="23">
        <f t="shared" si="4"/>
        <v>20.976000000000003</v>
      </c>
      <c r="T31" s="49"/>
      <c r="U31" s="52">
        <v>110</v>
      </c>
      <c r="V31" s="52">
        <f t="shared" si="5"/>
        <v>0</v>
      </c>
      <c r="W31" s="52">
        <f t="shared" si="6"/>
        <v>9.6140000000000008</v>
      </c>
      <c r="X31" s="43"/>
      <c r="Y31" s="43"/>
    </row>
    <row r="32" spans="1:25" x14ac:dyDescent="0.25">
      <c r="A32" s="24" t="s">
        <v>241</v>
      </c>
      <c r="B32" s="16" t="s">
        <v>53</v>
      </c>
      <c r="C32" s="28"/>
      <c r="D32" s="26"/>
      <c r="E32" s="26"/>
      <c r="F32" s="27"/>
      <c r="G32" s="25"/>
      <c r="H32" s="26"/>
      <c r="I32" s="26"/>
      <c r="J32" s="26"/>
      <c r="K32" s="26">
        <v>4.2200000000000001E-2</v>
      </c>
      <c r="L32" s="27"/>
      <c r="M32" s="20">
        <f t="shared" si="0"/>
        <v>0</v>
      </c>
      <c r="N32" s="21">
        <v>140</v>
      </c>
      <c r="O32" s="22">
        <f t="shared" si="1"/>
        <v>0</v>
      </c>
      <c r="P32" s="20">
        <f t="shared" si="2"/>
        <v>4.2200000000000001E-2</v>
      </c>
      <c r="Q32" s="21">
        <v>240</v>
      </c>
      <c r="R32" s="22">
        <f t="shared" si="3"/>
        <v>10.128</v>
      </c>
      <c r="S32" s="23">
        <f t="shared" si="4"/>
        <v>10.128</v>
      </c>
      <c r="T32" s="49"/>
      <c r="U32" s="52">
        <v>350</v>
      </c>
      <c r="V32" s="52">
        <f t="shared" si="5"/>
        <v>0</v>
      </c>
      <c r="W32" s="52">
        <f t="shared" si="6"/>
        <v>14.770000000000001</v>
      </c>
      <c r="X32" s="43"/>
      <c r="Y32" s="43"/>
    </row>
    <row r="33" spans="1:25" x14ac:dyDescent="0.25">
      <c r="A33" s="24" t="s">
        <v>74</v>
      </c>
      <c r="B33" s="16" t="s">
        <v>53</v>
      </c>
      <c r="C33" s="28"/>
      <c r="D33" s="26"/>
      <c r="E33" s="26"/>
      <c r="F33" s="27"/>
      <c r="G33" s="25"/>
      <c r="H33" s="26"/>
      <c r="I33" s="26"/>
      <c r="J33" s="26">
        <v>2.5700000000000001E-2</v>
      </c>
      <c r="K33" s="26"/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2.5700000000000001E-2</v>
      </c>
      <c r="Q33" s="21">
        <v>240</v>
      </c>
      <c r="R33" s="22">
        <f t="shared" si="3"/>
        <v>6.1680000000000001</v>
      </c>
      <c r="S33" s="23">
        <f t="shared" si="4"/>
        <v>6.1680000000000001</v>
      </c>
      <c r="T33" s="49"/>
      <c r="U33" s="52">
        <v>70</v>
      </c>
      <c r="V33" s="52">
        <f t="shared" si="5"/>
        <v>0</v>
      </c>
      <c r="W33" s="52">
        <f t="shared" si="6"/>
        <v>1.7989999999999999</v>
      </c>
      <c r="X33" s="43"/>
      <c r="Y33" s="43"/>
    </row>
    <row r="34" spans="1:25" ht="16.5" x14ac:dyDescent="0.3">
      <c r="A34" s="24" t="s">
        <v>172</v>
      </c>
      <c r="B34" s="16" t="s">
        <v>53</v>
      </c>
      <c r="C34" s="28"/>
      <c r="D34" s="26"/>
      <c r="E34" s="26"/>
      <c r="F34" s="27"/>
      <c r="G34" s="25"/>
      <c r="H34" s="26"/>
      <c r="I34" s="26"/>
      <c r="J34" s="31"/>
      <c r="K34" s="59">
        <v>4.1999999999999998E-5</v>
      </c>
      <c r="L34" s="27"/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4.1999999999999998E-5</v>
      </c>
      <c r="Q34" s="21">
        <v>240</v>
      </c>
      <c r="R34" s="22">
        <f t="shared" si="3"/>
        <v>1.0079999999999999E-2</v>
      </c>
      <c r="S34" s="23">
        <f t="shared" si="4"/>
        <v>1.0079999999999999E-2</v>
      </c>
      <c r="T34" s="49"/>
      <c r="U34" s="52">
        <v>4380</v>
      </c>
      <c r="V34" s="53">
        <f t="shared" si="5"/>
        <v>0</v>
      </c>
      <c r="W34" s="53">
        <f t="shared" si="6"/>
        <v>0.18395999999999998</v>
      </c>
      <c r="X34" s="43"/>
      <c r="Y34" s="43"/>
    </row>
    <row r="35" spans="1:25" x14ac:dyDescent="0.25">
      <c r="A35" s="24" t="s">
        <v>129</v>
      </c>
      <c r="B35" s="16" t="s">
        <v>53</v>
      </c>
      <c r="C35" s="25">
        <v>1E-3</v>
      </c>
      <c r="D35" s="26"/>
      <c r="E35" s="26"/>
      <c r="F35" s="27"/>
      <c r="G35" s="25"/>
      <c r="H35" s="26">
        <v>1E-3</v>
      </c>
      <c r="I35" s="26"/>
      <c r="J35" s="26"/>
      <c r="K35" s="26"/>
      <c r="L35" s="27"/>
      <c r="M35" s="20">
        <f t="shared" si="0"/>
        <v>1E-3</v>
      </c>
      <c r="N35" s="21">
        <v>140</v>
      </c>
      <c r="O35" s="22">
        <f t="shared" si="1"/>
        <v>0.14000000000000001</v>
      </c>
      <c r="P35" s="20">
        <f t="shared" si="2"/>
        <v>1E-3</v>
      </c>
      <c r="Q35" s="21">
        <v>240</v>
      </c>
      <c r="R35" s="22">
        <f t="shared" si="3"/>
        <v>0.24</v>
      </c>
      <c r="S35" s="23">
        <f t="shared" si="4"/>
        <v>0.38</v>
      </c>
      <c r="T35" s="49"/>
      <c r="U35" s="52"/>
      <c r="V35" s="53">
        <f>SUM(V8:V34)</f>
        <v>98.879000000000005</v>
      </c>
      <c r="W35" s="53">
        <f>SUM(W8:W34)</f>
        <v>95.823979000000008</v>
      </c>
      <c r="X35" s="43"/>
      <c r="Y35" s="43"/>
    </row>
    <row r="36" spans="1:25" ht="15.75" thickBot="1" x14ac:dyDescent="0.3">
      <c r="A36" s="32" t="s">
        <v>134</v>
      </c>
      <c r="B36" s="45" t="s">
        <v>53</v>
      </c>
      <c r="C36" s="33"/>
      <c r="D36" s="34"/>
      <c r="E36" s="34"/>
      <c r="F36" s="35"/>
      <c r="G36" s="33"/>
      <c r="H36" s="89">
        <v>1.0000000000000001E-5</v>
      </c>
      <c r="I36" s="34"/>
      <c r="J36" s="34"/>
      <c r="K36" s="34"/>
      <c r="L36" s="35"/>
      <c r="M36" s="39">
        <f t="shared" si="0"/>
        <v>0</v>
      </c>
      <c r="N36" s="40">
        <v>140</v>
      </c>
      <c r="O36" s="41">
        <f t="shared" si="1"/>
        <v>0</v>
      </c>
      <c r="P36" s="39">
        <f t="shared" si="2"/>
        <v>1.0000000000000001E-5</v>
      </c>
      <c r="Q36" s="40">
        <v>240</v>
      </c>
      <c r="R36" s="41">
        <f t="shared" si="3"/>
        <v>2.4000000000000002E-3</v>
      </c>
      <c r="S36" s="42">
        <f t="shared" si="4"/>
        <v>2.4000000000000002E-3</v>
      </c>
      <c r="T36" s="50"/>
      <c r="U36" s="80"/>
      <c r="V36" s="80"/>
      <c r="W36" s="81">
        <f>V35+W35</f>
        <v>194.70297900000003</v>
      </c>
      <c r="X36" s="43"/>
      <c r="Y36" s="43"/>
    </row>
    <row r="37" spans="1:25" x14ac:dyDescent="0.25">
      <c r="A37" s="4"/>
      <c r="B37" s="4"/>
      <c r="C37" s="4"/>
      <c r="D37" s="4"/>
      <c r="E37" s="116"/>
      <c r="F37" s="116"/>
      <c r="G37" s="116"/>
      <c r="H37" s="116"/>
      <c r="I37" s="4"/>
      <c r="J37" s="4"/>
      <c r="K37" s="4"/>
      <c r="L37" s="4"/>
      <c r="M37" s="4"/>
      <c r="N37" s="4"/>
      <c r="O37" s="4"/>
      <c r="P37" s="4"/>
      <c r="Q37" s="4"/>
      <c r="R37" s="4"/>
      <c r="S37" s="36"/>
      <c r="T37" s="4"/>
      <c r="U37" s="55"/>
      <c r="V37" s="55"/>
      <c r="W37" s="55"/>
    </row>
    <row r="38" spans="1:25" x14ac:dyDescent="0.25">
      <c r="A38" s="4" t="s">
        <v>54</v>
      </c>
      <c r="B38" s="4"/>
      <c r="C38" s="4"/>
      <c r="D38" s="4"/>
      <c r="E38" s="117" t="s">
        <v>55</v>
      </c>
      <c r="F38" s="117"/>
      <c r="G38" s="117"/>
      <c r="H38" s="11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55"/>
      <c r="V38" s="55"/>
      <c r="W38" s="55"/>
    </row>
    <row r="46" spans="1:25" x14ac:dyDescent="0.25">
      <c r="A46" s="79" t="s">
        <v>127</v>
      </c>
      <c r="B46" s="4"/>
      <c r="C46" s="118" t="s">
        <v>34</v>
      </c>
      <c r="D46" s="118"/>
      <c r="E46" s="118"/>
      <c r="F46" s="118"/>
      <c r="G46" s="118"/>
      <c r="H46" s="118"/>
      <c r="I46" s="118"/>
      <c r="J46" s="118"/>
      <c r="K46" s="118"/>
      <c r="L46" s="118"/>
      <c r="M46" s="114"/>
      <c r="N46" s="114"/>
      <c r="O46" s="114"/>
      <c r="P46" s="114"/>
      <c r="Q46" s="4"/>
      <c r="R46" s="4"/>
      <c r="S46" s="4"/>
      <c r="T46" s="4"/>
    </row>
    <row r="47" spans="1:25" x14ac:dyDescent="0.25">
      <c r="A47" s="4"/>
      <c r="B47" s="5"/>
      <c r="C47" s="114" t="s">
        <v>237</v>
      </c>
      <c r="D47" s="114"/>
      <c r="E47" s="114"/>
      <c r="F47" s="114"/>
      <c r="G47" s="114"/>
      <c r="H47" s="114"/>
      <c r="I47" s="114"/>
      <c r="J47" s="114"/>
      <c r="K47" s="114"/>
      <c r="L47" s="4"/>
      <c r="M47" s="114"/>
      <c r="N47" s="114"/>
      <c r="O47" s="114"/>
      <c r="P47" s="114"/>
      <c r="Q47" s="4"/>
      <c r="R47" s="4"/>
      <c r="S47" s="4"/>
      <c r="T47" s="4"/>
    </row>
    <row r="48" spans="1:25" ht="15.75" thickBot="1" x14ac:dyDescent="0.3">
      <c r="A48" s="4"/>
      <c r="B48" s="4"/>
      <c r="C48" s="119" t="s">
        <v>35</v>
      </c>
      <c r="D48" s="119"/>
      <c r="E48" s="119"/>
      <c r="F48" s="119"/>
      <c r="G48" s="119"/>
      <c r="H48" s="119"/>
      <c r="I48" s="119"/>
      <c r="J48" s="119"/>
      <c r="K48" s="4"/>
      <c r="L48" s="4"/>
      <c r="M48" s="114"/>
      <c r="N48" s="114"/>
      <c r="O48" s="114"/>
      <c r="P48" s="114"/>
      <c r="Q48" s="4"/>
      <c r="R48" s="4"/>
      <c r="S48" s="4"/>
      <c r="T48" s="4"/>
    </row>
    <row r="49" spans="1:25" ht="15" customHeight="1" x14ac:dyDescent="0.25">
      <c r="A49" s="99" t="s">
        <v>36</v>
      </c>
      <c r="B49" s="102" t="s">
        <v>37</v>
      </c>
      <c r="C49" s="105" t="s">
        <v>38</v>
      </c>
      <c r="D49" s="106"/>
      <c r="E49" s="106"/>
      <c r="F49" s="107"/>
      <c r="G49" s="105" t="s">
        <v>39</v>
      </c>
      <c r="H49" s="106"/>
      <c r="I49" s="106"/>
      <c r="J49" s="106"/>
      <c r="K49" s="106"/>
      <c r="L49" s="107"/>
      <c r="M49" s="108" t="s">
        <v>40</v>
      </c>
      <c r="N49" s="109"/>
      <c r="O49" s="110"/>
      <c r="P49" s="120" t="s">
        <v>41</v>
      </c>
      <c r="Q49" s="109"/>
      <c r="R49" s="121"/>
      <c r="S49" s="128" t="s">
        <v>42</v>
      </c>
      <c r="T49" s="131" t="s">
        <v>43</v>
      </c>
      <c r="U49" s="43"/>
      <c r="V49" s="43"/>
      <c r="W49" s="43"/>
      <c r="X49" s="43"/>
      <c r="Y49" s="43"/>
    </row>
    <row r="50" spans="1:25" ht="30" customHeight="1" x14ac:dyDescent="0.25">
      <c r="A50" s="100"/>
      <c r="B50" s="103"/>
      <c r="C50" s="134" t="s">
        <v>14</v>
      </c>
      <c r="D50" s="124" t="s">
        <v>12</v>
      </c>
      <c r="E50" s="124" t="s">
        <v>26</v>
      </c>
      <c r="F50" s="126" t="s">
        <v>63</v>
      </c>
      <c r="G50" s="134" t="s">
        <v>70</v>
      </c>
      <c r="H50" s="124" t="s">
        <v>15</v>
      </c>
      <c r="I50" s="124" t="s">
        <v>11</v>
      </c>
      <c r="J50" s="124" t="s">
        <v>71</v>
      </c>
      <c r="K50" s="124" t="s">
        <v>240</v>
      </c>
      <c r="L50" s="126" t="s">
        <v>44</v>
      </c>
      <c r="M50" s="111"/>
      <c r="N50" s="112"/>
      <c r="O50" s="113"/>
      <c r="P50" s="122"/>
      <c r="Q50" s="112"/>
      <c r="R50" s="123"/>
      <c r="S50" s="129"/>
      <c r="T50" s="132"/>
      <c r="U50" s="43"/>
      <c r="V50" s="43"/>
      <c r="W50" s="43"/>
      <c r="X50" s="43"/>
      <c r="Y50" s="43"/>
    </row>
    <row r="51" spans="1:25" ht="41.25" customHeight="1" thickBot="1" x14ac:dyDescent="0.3">
      <c r="A51" s="101"/>
      <c r="B51" s="104"/>
      <c r="C51" s="135"/>
      <c r="D51" s="125"/>
      <c r="E51" s="125"/>
      <c r="F51" s="127"/>
      <c r="G51" s="135"/>
      <c r="H51" s="125"/>
      <c r="I51" s="125"/>
      <c r="J51" s="125"/>
      <c r="K51" s="125"/>
      <c r="L51" s="127"/>
      <c r="M51" s="6" t="s">
        <v>45</v>
      </c>
      <c r="N51" s="2" t="s">
        <v>46</v>
      </c>
      <c r="O51" s="1" t="s">
        <v>47</v>
      </c>
      <c r="P51" s="7" t="s">
        <v>45</v>
      </c>
      <c r="Q51" s="2" t="s">
        <v>46</v>
      </c>
      <c r="R51" s="3" t="s">
        <v>47</v>
      </c>
      <c r="S51" s="130"/>
      <c r="T51" s="133"/>
      <c r="U51" s="68" t="s">
        <v>177</v>
      </c>
      <c r="V51" s="44"/>
      <c r="W51" s="43"/>
      <c r="X51" s="43"/>
      <c r="Y51" s="43"/>
    </row>
    <row r="52" spans="1:25" ht="15.75" thickBot="1" x14ac:dyDescent="0.3">
      <c r="A52" s="8" t="s">
        <v>48</v>
      </c>
      <c r="B52" s="9"/>
      <c r="C52" s="38" t="s">
        <v>243</v>
      </c>
      <c r="D52" s="10" t="s">
        <v>160</v>
      </c>
      <c r="E52" s="10" t="s">
        <v>49</v>
      </c>
      <c r="F52" s="37" t="s">
        <v>244</v>
      </c>
      <c r="G52" s="38" t="s">
        <v>56</v>
      </c>
      <c r="H52" s="10" t="s">
        <v>49</v>
      </c>
      <c r="I52" s="10" t="s">
        <v>243</v>
      </c>
      <c r="J52" s="10" t="s">
        <v>245</v>
      </c>
      <c r="K52" s="10" t="s">
        <v>49</v>
      </c>
      <c r="L52" s="78" t="s">
        <v>242</v>
      </c>
      <c r="M52" s="11"/>
      <c r="N52" s="12"/>
      <c r="O52" s="13"/>
      <c r="P52" s="11"/>
      <c r="Q52" s="12"/>
      <c r="R52" s="13"/>
      <c r="S52" s="14"/>
      <c r="T52" s="47"/>
      <c r="U52" s="51" t="s">
        <v>128</v>
      </c>
      <c r="V52" s="51" t="s">
        <v>0</v>
      </c>
      <c r="W52" s="51" t="s">
        <v>1</v>
      </c>
      <c r="X52" s="43"/>
      <c r="Y52" s="43"/>
    </row>
    <row r="53" spans="1:25" x14ac:dyDescent="0.25">
      <c r="A53" s="15" t="s">
        <v>81</v>
      </c>
      <c r="B53" s="16" t="s">
        <v>53</v>
      </c>
      <c r="C53" s="17">
        <v>0.21010000000000001</v>
      </c>
      <c r="D53" s="18"/>
      <c r="E53" s="18"/>
      <c r="F53" s="19"/>
      <c r="G53" s="90"/>
      <c r="H53" s="18"/>
      <c r="I53" s="18"/>
      <c r="J53" s="18"/>
      <c r="K53" s="18"/>
      <c r="L53" s="19"/>
      <c r="M53" s="20">
        <f>C53+D53+E53+F53</f>
        <v>0.21010000000000001</v>
      </c>
      <c r="N53" s="21">
        <v>200</v>
      </c>
      <c r="O53" s="22">
        <f>M53*N53</f>
        <v>42.02</v>
      </c>
      <c r="P53" s="20">
        <f>G53+H53+I53+J53+K53+L53</f>
        <v>0</v>
      </c>
      <c r="Q53" s="21">
        <v>270</v>
      </c>
      <c r="R53" s="22">
        <f>P53*Q53</f>
        <v>0</v>
      </c>
      <c r="S53" s="23">
        <f>O53+R53</f>
        <v>42.02</v>
      </c>
      <c r="T53" s="75"/>
      <c r="U53" s="52">
        <v>40</v>
      </c>
      <c r="V53" s="52">
        <f>M53*U53</f>
        <v>8.4039999999999999</v>
      </c>
      <c r="W53" s="52">
        <f>P53*U53</f>
        <v>0</v>
      </c>
      <c r="X53" s="43"/>
      <c r="Y53" s="43"/>
    </row>
    <row r="54" spans="1:25" x14ac:dyDescent="0.25">
      <c r="A54" s="24" t="s">
        <v>83</v>
      </c>
      <c r="B54" s="16" t="s">
        <v>53</v>
      </c>
      <c r="C54" s="25">
        <v>7.1999999999999998E-3</v>
      </c>
      <c r="D54" s="26"/>
      <c r="E54" s="26"/>
      <c r="F54" s="27"/>
      <c r="G54" s="91">
        <v>3.5999999999999999E-3</v>
      </c>
      <c r="H54" s="26"/>
      <c r="I54" s="26"/>
      <c r="J54" s="26"/>
      <c r="K54" s="26"/>
      <c r="L54" s="27"/>
      <c r="M54" s="20">
        <f t="shared" ref="M54:M81" si="7">C54+D54+E54+F54</f>
        <v>7.1999999999999998E-3</v>
      </c>
      <c r="N54" s="21">
        <v>200</v>
      </c>
      <c r="O54" s="22">
        <f t="shared" ref="O54:O81" si="8">M54*N54</f>
        <v>1.44</v>
      </c>
      <c r="P54" s="20">
        <f t="shared" ref="P54:P81" si="9">G54+H54+I54+J54+K54+L54</f>
        <v>3.5999999999999999E-3</v>
      </c>
      <c r="Q54" s="21">
        <v>270</v>
      </c>
      <c r="R54" s="22">
        <f t="shared" ref="R54:R81" si="10">P54*Q54</f>
        <v>0.97199999999999998</v>
      </c>
      <c r="S54" s="23">
        <f t="shared" ref="S54:S81" si="11">O54+R54</f>
        <v>2.4119999999999999</v>
      </c>
      <c r="T54" s="75"/>
      <c r="U54" s="52">
        <v>158</v>
      </c>
      <c r="V54" s="52">
        <f t="shared" ref="V54:V63" si="12">M54*U54</f>
        <v>1.1375999999999999</v>
      </c>
      <c r="W54" s="52">
        <f t="shared" ref="W54:W63" si="13">P54*U54</f>
        <v>0.56879999999999997</v>
      </c>
      <c r="X54" s="43"/>
      <c r="Y54" s="43"/>
    </row>
    <row r="55" spans="1:25" x14ac:dyDescent="0.25">
      <c r="A55" s="24" t="s">
        <v>82</v>
      </c>
      <c r="B55" s="16" t="s">
        <v>53</v>
      </c>
      <c r="C55" s="25">
        <v>8.0000000000000002E-3</v>
      </c>
      <c r="D55" s="26"/>
      <c r="E55" s="26"/>
      <c r="F55" s="27"/>
      <c r="G55" s="91">
        <v>1.8800000000000001E-2</v>
      </c>
      <c r="H55" s="26">
        <v>0.01</v>
      </c>
      <c r="I55" s="26"/>
      <c r="J55" s="26"/>
      <c r="K55" s="26"/>
      <c r="L55" s="27"/>
      <c r="M55" s="20">
        <f t="shared" si="7"/>
        <v>8.0000000000000002E-3</v>
      </c>
      <c r="N55" s="21">
        <v>200</v>
      </c>
      <c r="O55" s="22">
        <f t="shared" si="8"/>
        <v>1.6</v>
      </c>
      <c r="P55" s="20">
        <f t="shared" si="9"/>
        <v>2.8799999999999999E-2</v>
      </c>
      <c r="Q55" s="21">
        <v>270</v>
      </c>
      <c r="R55" s="22">
        <f t="shared" si="10"/>
        <v>7.7759999999999998</v>
      </c>
      <c r="S55" s="23">
        <f t="shared" si="11"/>
        <v>9.3759999999999994</v>
      </c>
      <c r="T55" s="75"/>
      <c r="U55" s="52">
        <v>37</v>
      </c>
      <c r="V55" s="52">
        <f t="shared" si="12"/>
        <v>0.29599999999999999</v>
      </c>
      <c r="W55" s="52">
        <f t="shared" si="13"/>
        <v>1.0655999999999999</v>
      </c>
      <c r="X55" s="43"/>
      <c r="Y55" s="43"/>
    </row>
    <row r="56" spans="1:25" x14ac:dyDescent="0.25">
      <c r="A56" s="24" t="s">
        <v>107</v>
      </c>
      <c r="B56" s="16" t="s">
        <v>53</v>
      </c>
      <c r="C56" s="25">
        <v>2.5000000000000001E-3</v>
      </c>
      <c r="D56" s="26"/>
      <c r="E56" s="26"/>
      <c r="F56" s="27"/>
      <c r="G56" s="91"/>
      <c r="H56" s="26">
        <v>1.1999999999999999E-3</v>
      </c>
      <c r="I56" s="26"/>
      <c r="J56" s="26"/>
      <c r="K56" s="26"/>
      <c r="L56" s="27"/>
      <c r="M56" s="20">
        <f t="shared" si="7"/>
        <v>2.5000000000000001E-3</v>
      </c>
      <c r="N56" s="21">
        <v>200</v>
      </c>
      <c r="O56" s="22">
        <f t="shared" si="8"/>
        <v>0.5</v>
      </c>
      <c r="P56" s="20">
        <f t="shared" si="9"/>
        <v>1.1999999999999999E-3</v>
      </c>
      <c r="Q56" s="21">
        <v>270</v>
      </c>
      <c r="R56" s="22">
        <f t="shared" si="10"/>
        <v>0.32399999999999995</v>
      </c>
      <c r="S56" s="23">
        <f t="shared" si="11"/>
        <v>0.82399999999999995</v>
      </c>
      <c r="T56" s="75"/>
      <c r="U56" s="52">
        <v>435</v>
      </c>
      <c r="V56" s="52">
        <f t="shared" si="12"/>
        <v>1.0875000000000001</v>
      </c>
      <c r="W56" s="52">
        <f t="shared" si="13"/>
        <v>0.52199999999999991</v>
      </c>
      <c r="X56" s="43"/>
      <c r="Y56" s="43"/>
    </row>
    <row r="57" spans="1:25" x14ac:dyDescent="0.25">
      <c r="A57" s="24" t="s">
        <v>105</v>
      </c>
      <c r="B57" s="16" t="s">
        <v>53</v>
      </c>
      <c r="C57" s="25">
        <v>1.1299999999999999E-2</v>
      </c>
      <c r="D57" s="26"/>
      <c r="E57" s="26"/>
      <c r="F57" s="27"/>
      <c r="G57" s="91"/>
      <c r="H57" s="26">
        <v>0.01</v>
      </c>
      <c r="I57" s="26"/>
      <c r="J57" s="26"/>
      <c r="K57" s="26"/>
      <c r="L57" s="27"/>
      <c r="M57" s="20">
        <f t="shared" si="7"/>
        <v>1.1299999999999999E-2</v>
      </c>
      <c r="N57" s="21">
        <v>200</v>
      </c>
      <c r="O57" s="22">
        <f t="shared" si="8"/>
        <v>2.2599999999999998</v>
      </c>
      <c r="P57" s="20">
        <f t="shared" si="9"/>
        <v>0.01</v>
      </c>
      <c r="Q57" s="21">
        <v>270</v>
      </c>
      <c r="R57" s="22">
        <f t="shared" si="10"/>
        <v>2.7</v>
      </c>
      <c r="S57" s="23">
        <f t="shared" si="11"/>
        <v>4.96</v>
      </c>
      <c r="T57" s="75"/>
      <c r="U57" s="52">
        <v>37</v>
      </c>
      <c r="V57" s="52">
        <f t="shared" si="12"/>
        <v>0.41809999999999997</v>
      </c>
      <c r="W57" s="52">
        <f t="shared" si="13"/>
        <v>0.37</v>
      </c>
      <c r="X57" s="43"/>
      <c r="Y57" s="43"/>
    </row>
    <row r="58" spans="1:25" x14ac:dyDescent="0.25">
      <c r="A58" s="24" t="s">
        <v>93</v>
      </c>
      <c r="B58" s="16" t="s">
        <v>53</v>
      </c>
      <c r="C58" s="25">
        <v>1.2800000000000001E-2</v>
      </c>
      <c r="D58" s="26"/>
      <c r="E58" s="26"/>
      <c r="F58" s="27"/>
      <c r="G58" s="91"/>
      <c r="H58" s="26"/>
      <c r="I58" s="26"/>
      <c r="J58" s="26">
        <v>5.7999999999999996E-3</v>
      </c>
      <c r="K58" s="26"/>
      <c r="L58" s="27"/>
      <c r="M58" s="20">
        <f t="shared" si="7"/>
        <v>1.2800000000000001E-2</v>
      </c>
      <c r="N58" s="21">
        <v>200</v>
      </c>
      <c r="O58" s="22">
        <f t="shared" si="8"/>
        <v>2.56</v>
      </c>
      <c r="P58" s="20">
        <f t="shared" si="9"/>
        <v>5.7999999999999996E-3</v>
      </c>
      <c r="Q58" s="21">
        <v>270</v>
      </c>
      <c r="R58" s="22">
        <f t="shared" si="10"/>
        <v>1.5659999999999998</v>
      </c>
      <c r="S58" s="23">
        <f t="shared" si="11"/>
        <v>4.1259999999999994</v>
      </c>
      <c r="T58" s="75"/>
      <c r="U58" s="52">
        <v>486</v>
      </c>
      <c r="V58" s="52">
        <f t="shared" si="12"/>
        <v>6.2208000000000006</v>
      </c>
      <c r="W58" s="52">
        <f t="shared" si="13"/>
        <v>2.8188</v>
      </c>
      <c r="X58" s="43"/>
      <c r="Y58" s="43"/>
    </row>
    <row r="59" spans="1:25" x14ac:dyDescent="0.25">
      <c r="A59" s="24" t="s">
        <v>91</v>
      </c>
      <c r="B59" s="16" t="s">
        <v>53</v>
      </c>
      <c r="C59" s="25">
        <v>1.9E-3</v>
      </c>
      <c r="D59" s="26"/>
      <c r="E59" s="26"/>
      <c r="F59" s="27"/>
      <c r="G59" s="91"/>
      <c r="H59" s="26"/>
      <c r="I59" s="26"/>
      <c r="J59" s="26">
        <v>1.9E-3</v>
      </c>
      <c r="K59" s="26"/>
      <c r="L59" s="27"/>
      <c r="M59" s="20">
        <f t="shared" si="7"/>
        <v>1.9E-3</v>
      </c>
      <c r="N59" s="21">
        <v>200</v>
      </c>
      <c r="O59" s="22">
        <f t="shared" si="8"/>
        <v>0.38</v>
      </c>
      <c r="P59" s="20">
        <f t="shared" si="9"/>
        <v>1.9E-3</v>
      </c>
      <c r="Q59" s="21">
        <v>270</v>
      </c>
      <c r="R59" s="22">
        <f t="shared" si="10"/>
        <v>0.51300000000000001</v>
      </c>
      <c r="S59" s="23">
        <f t="shared" si="11"/>
        <v>0.89300000000000002</v>
      </c>
      <c r="T59" s="75"/>
      <c r="U59" s="52">
        <v>44</v>
      </c>
      <c r="V59" s="52">
        <f t="shared" si="12"/>
        <v>8.3599999999999994E-2</v>
      </c>
      <c r="W59" s="52">
        <f t="shared" si="13"/>
        <v>8.3599999999999994E-2</v>
      </c>
      <c r="X59" s="43"/>
      <c r="Y59" s="43"/>
    </row>
    <row r="60" spans="1:25" x14ac:dyDescent="0.25">
      <c r="A60" s="24" t="s">
        <v>75</v>
      </c>
      <c r="B60" s="16" t="s">
        <v>53</v>
      </c>
      <c r="C60" s="25">
        <v>4.7999999999999996E-3</v>
      </c>
      <c r="D60" s="29"/>
      <c r="E60" s="26">
        <v>1.4999999999999999E-2</v>
      </c>
      <c r="F60" s="27"/>
      <c r="G60" s="91"/>
      <c r="H60" s="26"/>
      <c r="I60" s="26"/>
      <c r="J60" s="26">
        <v>5.9999999999999995E-4</v>
      </c>
      <c r="K60" s="26">
        <v>2.4E-2</v>
      </c>
      <c r="L60" s="27"/>
      <c r="M60" s="20">
        <f t="shared" si="7"/>
        <v>1.9799999999999998E-2</v>
      </c>
      <c r="N60" s="21">
        <v>200</v>
      </c>
      <c r="O60" s="22">
        <f t="shared" si="8"/>
        <v>3.9599999999999995</v>
      </c>
      <c r="P60" s="20">
        <f t="shared" si="9"/>
        <v>2.46E-2</v>
      </c>
      <c r="Q60" s="21">
        <v>270</v>
      </c>
      <c r="R60" s="22">
        <f t="shared" si="10"/>
        <v>6.6420000000000003</v>
      </c>
      <c r="S60" s="23">
        <f t="shared" si="11"/>
        <v>10.602</v>
      </c>
      <c r="T60" s="75"/>
      <c r="U60" s="52">
        <v>85</v>
      </c>
      <c r="V60" s="52">
        <f t="shared" si="12"/>
        <v>1.6829999999999998</v>
      </c>
      <c r="W60" s="52">
        <f t="shared" si="13"/>
        <v>2.0910000000000002</v>
      </c>
      <c r="X60" s="43"/>
      <c r="Y60" s="43"/>
    </row>
    <row r="61" spans="1:25" x14ac:dyDescent="0.25">
      <c r="A61" s="24" t="s">
        <v>84</v>
      </c>
      <c r="B61" s="16" t="s">
        <v>53</v>
      </c>
      <c r="C61" s="25">
        <v>6.9999999999999999E-4</v>
      </c>
      <c r="D61" s="26"/>
      <c r="E61" s="26"/>
      <c r="F61" s="27"/>
      <c r="G61" s="91">
        <v>1E-4</v>
      </c>
      <c r="H61" s="26">
        <v>8.0000000000000004E-4</v>
      </c>
      <c r="I61" s="26">
        <v>8.0000000000000004E-4</v>
      </c>
      <c r="J61" s="26">
        <v>6.9999999999999999E-4</v>
      </c>
      <c r="K61" s="26"/>
      <c r="L61" s="27"/>
      <c r="M61" s="20">
        <f t="shared" si="7"/>
        <v>6.9999999999999999E-4</v>
      </c>
      <c r="N61" s="21">
        <v>200</v>
      </c>
      <c r="O61" s="22">
        <f t="shared" si="8"/>
        <v>0.13999999999999999</v>
      </c>
      <c r="P61" s="20">
        <f t="shared" si="9"/>
        <v>2.4000000000000002E-3</v>
      </c>
      <c r="Q61" s="21">
        <v>270</v>
      </c>
      <c r="R61" s="22">
        <f t="shared" si="10"/>
        <v>0.64800000000000002</v>
      </c>
      <c r="S61" s="23">
        <f t="shared" si="11"/>
        <v>0.78800000000000003</v>
      </c>
      <c r="T61" s="75"/>
      <c r="U61" s="52">
        <v>19</v>
      </c>
      <c r="V61" s="52">
        <f t="shared" si="12"/>
        <v>1.3299999999999999E-2</v>
      </c>
      <c r="W61" s="52">
        <f t="shared" si="13"/>
        <v>4.5600000000000002E-2</v>
      </c>
      <c r="X61" s="43"/>
      <c r="Y61" s="43"/>
    </row>
    <row r="62" spans="1:25" x14ac:dyDescent="0.25">
      <c r="A62" s="24" t="s">
        <v>109</v>
      </c>
      <c r="B62" s="16" t="s">
        <v>53</v>
      </c>
      <c r="C62" s="28"/>
      <c r="D62" s="26">
        <v>6.7199999999999996E-2</v>
      </c>
      <c r="E62" s="26"/>
      <c r="F62" s="27"/>
      <c r="G62" s="91"/>
      <c r="H62" s="26"/>
      <c r="I62" s="26"/>
      <c r="J62" s="26"/>
      <c r="K62" s="26"/>
      <c r="L62" s="27"/>
      <c r="M62" s="20">
        <f t="shared" si="7"/>
        <v>6.7199999999999996E-2</v>
      </c>
      <c r="N62" s="21">
        <v>200</v>
      </c>
      <c r="O62" s="22">
        <f t="shared" si="8"/>
        <v>13.44</v>
      </c>
      <c r="P62" s="20">
        <f t="shared" si="9"/>
        <v>0</v>
      </c>
      <c r="Q62" s="21">
        <v>270</v>
      </c>
      <c r="R62" s="22">
        <f t="shared" si="10"/>
        <v>0</v>
      </c>
      <c r="S62" s="23">
        <f t="shared" si="11"/>
        <v>13.44</v>
      </c>
      <c r="T62" s="75"/>
      <c r="U62" s="52">
        <v>590</v>
      </c>
      <c r="V62" s="52">
        <f t="shared" si="12"/>
        <v>39.647999999999996</v>
      </c>
      <c r="W62" s="52">
        <f t="shared" si="13"/>
        <v>0</v>
      </c>
      <c r="X62" s="43"/>
      <c r="Y62" s="43"/>
    </row>
    <row r="63" spans="1:25" x14ac:dyDescent="0.25">
      <c r="A63" s="24" t="s">
        <v>110</v>
      </c>
      <c r="B63" s="16" t="s">
        <v>53</v>
      </c>
      <c r="C63" s="28"/>
      <c r="D63" s="26"/>
      <c r="E63" s="26">
        <v>1E-3</v>
      </c>
      <c r="F63" s="27"/>
      <c r="G63" s="91"/>
      <c r="H63" s="26"/>
      <c r="I63" s="26"/>
      <c r="J63" s="26"/>
      <c r="K63" s="26"/>
      <c r="L63" s="27"/>
      <c r="M63" s="20">
        <f t="shared" si="7"/>
        <v>1E-3</v>
      </c>
      <c r="N63" s="21">
        <v>200</v>
      </c>
      <c r="O63" s="22">
        <f t="shared" si="8"/>
        <v>0.2</v>
      </c>
      <c r="P63" s="20">
        <f t="shared" si="9"/>
        <v>0</v>
      </c>
      <c r="Q63" s="21">
        <v>270</v>
      </c>
      <c r="R63" s="22">
        <f t="shared" si="10"/>
        <v>0</v>
      </c>
      <c r="S63" s="23">
        <f t="shared" si="11"/>
        <v>0.2</v>
      </c>
      <c r="T63" s="75"/>
      <c r="U63" s="52">
        <v>400</v>
      </c>
      <c r="V63" s="52">
        <f t="shared" si="12"/>
        <v>0.4</v>
      </c>
      <c r="W63" s="52">
        <f t="shared" si="13"/>
        <v>0</v>
      </c>
      <c r="X63" s="43"/>
      <c r="Y63" s="43"/>
    </row>
    <row r="64" spans="1:25" x14ac:dyDescent="0.25">
      <c r="A64" s="24" t="s">
        <v>78</v>
      </c>
      <c r="B64" s="16" t="s">
        <v>53</v>
      </c>
      <c r="C64" s="28"/>
      <c r="D64" s="26"/>
      <c r="E64" s="26"/>
      <c r="F64" s="27">
        <v>0.05</v>
      </c>
      <c r="G64" s="91"/>
      <c r="H64" s="26"/>
      <c r="I64" s="26"/>
      <c r="J64" s="26"/>
      <c r="K64" s="26"/>
      <c r="L64" s="27"/>
      <c r="M64" s="20">
        <f t="shared" si="7"/>
        <v>0.05</v>
      </c>
      <c r="N64" s="21">
        <v>200</v>
      </c>
      <c r="O64" s="22">
        <f t="shared" si="8"/>
        <v>10</v>
      </c>
      <c r="P64" s="20">
        <f t="shared" si="9"/>
        <v>0</v>
      </c>
      <c r="Q64" s="21">
        <v>270</v>
      </c>
      <c r="R64" s="22">
        <f t="shared" si="10"/>
        <v>0</v>
      </c>
      <c r="S64" s="23">
        <f t="shared" si="11"/>
        <v>10</v>
      </c>
      <c r="T64" s="75"/>
      <c r="U64" s="52"/>
      <c r="V64" s="52"/>
      <c r="W64" s="52"/>
      <c r="X64" s="43"/>
      <c r="Y64" s="43"/>
    </row>
    <row r="65" spans="1:25" x14ac:dyDescent="0.25">
      <c r="A65" s="24" t="s">
        <v>121</v>
      </c>
      <c r="B65" s="16" t="s">
        <v>53</v>
      </c>
      <c r="C65" s="28"/>
      <c r="D65" s="26"/>
      <c r="E65" s="26">
        <v>8.0000000000000002E-3</v>
      </c>
      <c r="F65" s="27"/>
      <c r="G65" s="91"/>
      <c r="H65" s="26"/>
      <c r="I65" s="26"/>
      <c r="J65" s="26"/>
      <c r="K65" s="26"/>
      <c r="L65" s="27"/>
      <c r="M65" s="20">
        <f t="shared" si="7"/>
        <v>8.0000000000000002E-3</v>
      </c>
      <c r="N65" s="21">
        <v>200</v>
      </c>
      <c r="O65" s="22">
        <f t="shared" si="8"/>
        <v>1.6</v>
      </c>
      <c r="P65" s="20">
        <f t="shared" si="9"/>
        <v>0</v>
      </c>
      <c r="Q65" s="21">
        <v>270</v>
      </c>
      <c r="R65" s="22">
        <f t="shared" si="10"/>
        <v>0</v>
      </c>
      <c r="S65" s="23">
        <f t="shared" si="11"/>
        <v>1.6</v>
      </c>
      <c r="T65" s="75"/>
      <c r="U65" s="52">
        <v>160</v>
      </c>
      <c r="V65" s="52">
        <f t="shared" ref="V65:V79" si="14">M65*U65</f>
        <v>1.28</v>
      </c>
      <c r="W65" s="52">
        <f t="shared" ref="W65:W79" si="15">P65*U65</f>
        <v>0</v>
      </c>
      <c r="X65" s="43"/>
      <c r="Y65" s="43"/>
    </row>
    <row r="66" spans="1:25" x14ac:dyDescent="0.25">
      <c r="A66" s="24" t="s">
        <v>95</v>
      </c>
      <c r="B66" s="16" t="s">
        <v>53</v>
      </c>
      <c r="C66" s="28"/>
      <c r="D66" s="26"/>
      <c r="E66" s="26"/>
      <c r="F66" s="27"/>
      <c r="G66" s="91"/>
      <c r="H66" s="26"/>
      <c r="I66" s="26"/>
      <c r="J66" s="26"/>
      <c r="K66" s="26"/>
      <c r="L66" s="27">
        <v>0.03</v>
      </c>
      <c r="M66" s="20">
        <f t="shared" si="7"/>
        <v>0</v>
      </c>
      <c r="N66" s="21">
        <v>200</v>
      </c>
      <c r="O66" s="22">
        <f t="shared" si="8"/>
        <v>0</v>
      </c>
      <c r="P66" s="20">
        <f t="shared" si="9"/>
        <v>0.03</v>
      </c>
      <c r="Q66" s="21">
        <v>270</v>
      </c>
      <c r="R66" s="22">
        <f t="shared" si="10"/>
        <v>8.1</v>
      </c>
      <c r="S66" s="23">
        <f t="shared" si="11"/>
        <v>8.1</v>
      </c>
      <c r="T66" s="75"/>
      <c r="U66" s="52">
        <v>48.7</v>
      </c>
      <c r="V66" s="52">
        <f t="shared" si="14"/>
        <v>0</v>
      </c>
      <c r="W66" s="52">
        <f t="shared" si="15"/>
        <v>1.4610000000000001</v>
      </c>
      <c r="X66" s="43"/>
      <c r="Y66" s="43"/>
    </row>
    <row r="67" spans="1:25" x14ac:dyDescent="0.25">
      <c r="A67" s="24" t="s">
        <v>136</v>
      </c>
      <c r="B67" s="16" t="s">
        <v>53</v>
      </c>
      <c r="C67" s="28"/>
      <c r="D67" s="26"/>
      <c r="E67" s="26"/>
      <c r="F67" s="27">
        <v>0.15</v>
      </c>
      <c r="G67" s="91"/>
      <c r="H67" s="26"/>
      <c r="I67" s="26"/>
      <c r="J67" s="26"/>
      <c r="K67" s="26"/>
      <c r="L67" s="27"/>
      <c r="M67" s="20">
        <f t="shared" si="7"/>
        <v>0.15</v>
      </c>
      <c r="N67" s="21">
        <v>200</v>
      </c>
      <c r="O67" s="22">
        <f t="shared" si="8"/>
        <v>30</v>
      </c>
      <c r="P67" s="20">
        <f t="shared" si="9"/>
        <v>0</v>
      </c>
      <c r="Q67" s="21">
        <v>270</v>
      </c>
      <c r="R67" s="22">
        <f t="shared" si="10"/>
        <v>0</v>
      </c>
      <c r="S67" s="23">
        <f t="shared" si="11"/>
        <v>30</v>
      </c>
      <c r="T67" s="75"/>
      <c r="U67" s="52">
        <v>170</v>
      </c>
      <c r="V67" s="52">
        <f t="shared" si="14"/>
        <v>25.5</v>
      </c>
      <c r="W67" s="52">
        <f t="shared" si="15"/>
        <v>0</v>
      </c>
      <c r="X67" s="43"/>
      <c r="Y67" s="43"/>
    </row>
    <row r="68" spans="1:25" x14ac:dyDescent="0.25">
      <c r="A68" s="24" t="s">
        <v>86</v>
      </c>
      <c r="B68" s="16" t="s">
        <v>53</v>
      </c>
      <c r="C68" s="28"/>
      <c r="D68" s="26"/>
      <c r="E68" s="26"/>
      <c r="F68" s="27"/>
      <c r="G68" s="91">
        <v>3.7499999999999999E-2</v>
      </c>
      <c r="H68" s="26">
        <v>5.3999999999999999E-2</v>
      </c>
      <c r="I68" s="26"/>
      <c r="J68" s="26"/>
      <c r="K68" s="26"/>
      <c r="L68" s="27"/>
      <c r="M68" s="20">
        <f t="shared" si="7"/>
        <v>0</v>
      </c>
      <c r="N68" s="21">
        <v>200</v>
      </c>
      <c r="O68" s="22">
        <f t="shared" si="8"/>
        <v>0</v>
      </c>
      <c r="P68" s="20">
        <f t="shared" si="9"/>
        <v>9.1499999999999998E-2</v>
      </c>
      <c r="Q68" s="21">
        <v>270</v>
      </c>
      <c r="R68" s="22">
        <f t="shared" si="10"/>
        <v>24.704999999999998</v>
      </c>
      <c r="S68" s="23">
        <f t="shared" si="11"/>
        <v>24.704999999999998</v>
      </c>
      <c r="T68" s="75"/>
      <c r="U68" s="52">
        <v>39</v>
      </c>
      <c r="V68" s="52">
        <f t="shared" si="14"/>
        <v>0</v>
      </c>
      <c r="W68" s="52">
        <f t="shared" si="15"/>
        <v>3.5684999999999998</v>
      </c>
      <c r="X68" s="43"/>
      <c r="Y68" s="43"/>
    </row>
    <row r="69" spans="1:25" x14ac:dyDescent="0.25">
      <c r="A69" s="24" t="s">
        <v>124</v>
      </c>
      <c r="B69" s="16" t="s">
        <v>53</v>
      </c>
      <c r="C69" s="28"/>
      <c r="D69" s="26"/>
      <c r="E69" s="26"/>
      <c r="F69" s="27"/>
      <c r="G69" s="91">
        <v>1.5699999999999999E-2</v>
      </c>
      <c r="H69" s="26"/>
      <c r="I69" s="26"/>
      <c r="J69" s="26"/>
      <c r="K69" s="26"/>
      <c r="L69" s="27"/>
      <c r="M69" s="20">
        <f t="shared" si="7"/>
        <v>0</v>
      </c>
      <c r="N69" s="21">
        <v>200</v>
      </c>
      <c r="O69" s="22">
        <f t="shared" si="8"/>
        <v>0</v>
      </c>
      <c r="P69" s="20">
        <f t="shared" si="9"/>
        <v>1.5699999999999999E-2</v>
      </c>
      <c r="Q69" s="21">
        <v>270</v>
      </c>
      <c r="R69" s="22">
        <f t="shared" si="10"/>
        <v>4.2389999999999999</v>
      </c>
      <c r="S69" s="23">
        <f t="shared" si="11"/>
        <v>4.2389999999999999</v>
      </c>
      <c r="T69" s="75"/>
      <c r="U69" s="52">
        <v>119</v>
      </c>
      <c r="V69" s="52">
        <f t="shared" si="14"/>
        <v>0</v>
      </c>
      <c r="W69" s="52">
        <f t="shared" si="15"/>
        <v>1.8682999999999998</v>
      </c>
      <c r="X69" s="43"/>
      <c r="Y69" s="43"/>
    </row>
    <row r="70" spans="1:25" x14ac:dyDescent="0.25">
      <c r="A70" s="24" t="s">
        <v>96</v>
      </c>
      <c r="B70" s="16" t="s">
        <v>97</v>
      </c>
      <c r="C70" s="28"/>
      <c r="D70" s="26"/>
      <c r="E70" s="26"/>
      <c r="F70" s="27"/>
      <c r="G70" s="91">
        <v>4.7999999999999996E-3</v>
      </c>
      <c r="H70" s="26"/>
      <c r="I70" s="26"/>
      <c r="J70" s="26"/>
      <c r="K70" s="26"/>
      <c r="L70" s="27"/>
      <c r="M70" s="20">
        <f t="shared" si="7"/>
        <v>0</v>
      </c>
      <c r="N70" s="21">
        <v>200</v>
      </c>
      <c r="O70" s="22">
        <f t="shared" si="8"/>
        <v>0</v>
      </c>
      <c r="P70" s="20">
        <f t="shared" si="9"/>
        <v>4.7999999999999996E-3</v>
      </c>
      <c r="Q70" s="21">
        <v>270</v>
      </c>
      <c r="R70" s="22">
        <f t="shared" si="10"/>
        <v>1.2959999999999998</v>
      </c>
      <c r="S70" s="23">
        <f t="shared" si="11"/>
        <v>1.2959999999999998</v>
      </c>
      <c r="T70" s="75"/>
      <c r="U70" s="52">
        <v>187.5</v>
      </c>
      <c r="V70" s="52">
        <f t="shared" si="14"/>
        <v>0</v>
      </c>
      <c r="W70" s="52">
        <f t="shared" si="15"/>
        <v>0.89999999999999991</v>
      </c>
      <c r="X70" s="43"/>
      <c r="Y70" s="43"/>
    </row>
    <row r="71" spans="1:25" x14ac:dyDescent="0.25">
      <c r="A71" s="24" t="s">
        <v>76</v>
      </c>
      <c r="B71" s="16" t="s">
        <v>53</v>
      </c>
      <c r="C71" s="28"/>
      <c r="D71" s="26">
        <v>4.7000000000000002E-3</v>
      </c>
      <c r="E71" s="26"/>
      <c r="F71" s="27"/>
      <c r="G71" s="91"/>
      <c r="H71" s="26">
        <v>2E-3</v>
      </c>
      <c r="I71" s="26">
        <v>7.1000000000000004E-3</v>
      </c>
      <c r="J71" s="26">
        <v>7.7999999999999996E-3</v>
      </c>
      <c r="K71" s="26"/>
      <c r="L71" s="27"/>
      <c r="M71" s="20">
        <f t="shared" si="7"/>
        <v>4.7000000000000002E-3</v>
      </c>
      <c r="N71" s="21">
        <v>200</v>
      </c>
      <c r="O71" s="22">
        <f t="shared" si="8"/>
        <v>0.94000000000000006</v>
      </c>
      <c r="P71" s="20">
        <f t="shared" si="9"/>
        <v>1.6899999999999998E-2</v>
      </c>
      <c r="Q71" s="21">
        <v>270</v>
      </c>
      <c r="R71" s="22">
        <f t="shared" si="10"/>
        <v>4.5629999999999997</v>
      </c>
      <c r="S71" s="23">
        <f t="shared" si="11"/>
        <v>5.5030000000000001</v>
      </c>
      <c r="T71" s="75"/>
      <c r="U71" s="52">
        <v>622.52</v>
      </c>
      <c r="V71" s="52">
        <f t="shared" si="14"/>
        <v>2.9258440000000001</v>
      </c>
      <c r="W71" s="52">
        <f t="shared" si="15"/>
        <v>10.520587999999998</v>
      </c>
      <c r="X71" s="43"/>
      <c r="Y71" s="43"/>
    </row>
    <row r="72" spans="1:25" x14ac:dyDescent="0.25">
      <c r="A72" s="24" t="s">
        <v>111</v>
      </c>
      <c r="B72" s="16" t="s">
        <v>53</v>
      </c>
      <c r="C72" s="28"/>
      <c r="D72" s="26"/>
      <c r="E72" s="26"/>
      <c r="F72" s="27"/>
      <c r="G72" s="91"/>
      <c r="H72" s="26">
        <v>1.7000000000000001E-2</v>
      </c>
      <c r="I72" s="26"/>
      <c r="J72" s="26"/>
      <c r="K72" s="26"/>
      <c r="L72" s="27"/>
      <c r="M72" s="20">
        <f t="shared" si="7"/>
        <v>0</v>
      </c>
      <c r="N72" s="21">
        <v>200</v>
      </c>
      <c r="O72" s="22">
        <f t="shared" si="8"/>
        <v>0</v>
      </c>
      <c r="P72" s="20">
        <f t="shared" si="9"/>
        <v>1.7000000000000001E-2</v>
      </c>
      <c r="Q72" s="21">
        <v>270</v>
      </c>
      <c r="R72" s="22">
        <f t="shared" si="10"/>
        <v>4.5900000000000007</v>
      </c>
      <c r="S72" s="23">
        <f t="shared" si="11"/>
        <v>4.5900000000000007</v>
      </c>
      <c r="T72" s="75"/>
      <c r="U72" s="52">
        <v>60</v>
      </c>
      <c r="V72" s="52">
        <f t="shared" si="14"/>
        <v>0</v>
      </c>
      <c r="W72" s="52">
        <f t="shared" si="15"/>
        <v>1.02</v>
      </c>
      <c r="X72" s="43"/>
      <c r="Y72" s="43"/>
    </row>
    <row r="73" spans="1:25" x14ac:dyDescent="0.25">
      <c r="A73" s="24" t="s">
        <v>112</v>
      </c>
      <c r="B73" s="16" t="s">
        <v>53</v>
      </c>
      <c r="C73" s="28"/>
      <c r="D73" s="26"/>
      <c r="E73" s="26"/>
      <c r="F73" s="27"/>
      <c r="G73" s="91"/>
      <c r="H73" s="26">
        <v>0.03</v>
      </c>
      <c r="I73" s="26"/>
      <c r="J73" s="26"/>
      <c r="K73" s="26"/>
      <c r="L73" s="27"/>
      <c r="M73" s="20">
        <f t="shared" si="7"/>
        <v>0</v>
      </c>
      <c r="N73" s="21">
        <v>200</v>
      </c>
      <c r="O73" s="22">
        <f t="shared" si="8"/>
        <v>0</v>
      </c>
      <c r="P73" s="20">
        <f t="shared" si="9"/>
        <v>0.03</v>
      </c>
      <c r="Q73" s="21">
        <v>270</v>
      </c>
      <c r="R73" s="22">
        <f t="shared" si="10"/>
        <v>8.1</v>
      </c>
      <c r="S73" s="23">
        <f t="shared" si="11"/>
        <v>8.1</v>
      </c>
      <c r="T73" s="75"/>
      <c r="U73" s="52">
        <v>200</v>
      </c>
      <c r="V73" s="52">
        <f t="shared" si="14"/>
        <v>0</v>
      </c>
      <c r="W73" s="52">
        <f t="shared" si="15"/>
        <v>6</v>
      </c>
      <c r="X73" s="43"/>
      <c r="Y73" s="43"/>
    </row>
    <row r="74" spans="1:25" x14ac:dyDescent="0.25">
      <c r="A74" s="24" t="s">
        <v>113</v>
      </c>
      <c r="B74" s="16" t="s">
        <v>53</v>
      </c>
      <c r="C74" s="28"/>
      <c r="D74" s="26"/>
      <c r="E74" s="26"/>
      <c r="F74" s="27"/>
      <c r="G74" s="91"/>
      <c r="H74" s="26"/>
      <c r="I74" s="26"/>
      <c r="J74" s="26">
        <v>6.7500000000000004E-2</v>
      </c>
      <c r="K74" s="26"/>
      <c r="L74" s="27"/>
      <c r="M74" s="20">
        <f t="shared" si="7"/>
        <v>0</v>
      </c>
      <c r="N74" s="21">
        <v>200</v>
      </c>
      <c r="O74" s="22">
        <f t="shared" si="8"/>
        <v>0</v>
      </c>
      <c r="P74" s="20">
        <f t="shared" si="9"/>
        <v>6.7500000000000004E-2</v>
      </c>
      <c r="Q74" s="21">
        <v>270</v>
      </c>
      <c r="R74" s="22">
        <f t="shared" si="10"/>
        <v>18.225000000000001</v>
      </c>
      <c r="S74" s="23">
        <f t="shared" si="11"/>
        <v>18.225000000000001</v>
      </c>
      <c r="T74" s="75"/>
      <c r="U74" s="52">
        <v>360</v>
      </c>
      <c r="V74" s="52">
        <f t="shared" si="14"/>
        <v>0</v>
      </c>
      <c r="W74" s="52">
        <f t="shared" si="15"/>
        <v>24.3</v>
      </c>
      <c r="X74" s="43"/>
      <c r="Y74" s="43"/>
    </row>
    <row r="75" spans="1:25" x14ac:dyDescent="0.25">
      <c r="A75" s="24" t="s">
        <v>90</v>
      </c>
      <c r="B75" s="16" t="s">
        <v>53</v>
      </c>
      <c r="C75" s="28"/>
      <c r="D75" s="26"/>
      <c r="E75" s="26"/>
      <c r="F75" s="27"/>
      <c r="G75" s="91"/>
      <c r="H75" s="26"/>
      <c r="I75" s="26"/>
      <c r="J75" s="26">
        <v>1.66E-2</v>
      </c>
      <c r="K75" s="26"/>
      <c r="L75" s="27"/>
      <c r="M75" s="20">
        <f t="shared" si="7"/>
        <v>0</v>
      </c>
      <c r="N75" s="21">
        <v>200</v>
      </c>
      <c r="O75" s="22">
        <f t="shared" si="8"/>
        <v>0</v>
      </c>
      <c r="P75" s="20">
        <f t="shared" si="9"/>
        <v>1.66E-2</v>
      </c>
      <c r="Q75" s="21">
        <v>270</v>
      </c>
      <c r="R75" s="22">
        <f t="shared" si="10"/>
        <v>4.4820000000000002</v>
      </c>
      <c r="S75" s="23">
        <f t="shared" si="11"/>
        <v>4.4820000000000002</v>
      </c>
      <c r="T75" s="75"/>
      <c r="U75" s="52">
        <v>67.349999999999994</v>
      </c>
      <c r="V75" s="52">
        <f t="shared" si="14"/>
        <v>0</v>
      </c>
      <c r="W75" s="52">
        <f t="shared" si="15"/>
        <v>1.1180099999999999</v>
      </c>
      <c r="X75" s="43"/>
      <c r="Y75" s="43"/>
    </row>
    <row r="76" spans="1:25" x14ac:dyDescent="0.25">
      <c r="A76" s="24" t="s">
        <v>114</v>
      </c>
      <c r="B76" s="16" t="s">
        <v>53</v>
      </c>
      <c r="C76" s="28"/>
      <c r="D76" s="26"/>
      <c r="E76" s="26"/>
      <c r="F76" s="27"/>
      <c r="G76" s="91"/>
      <c r="H76" s="26"/>
      <c r="I76" s="26">
        <v>7.3599999999999999E-2</v>
      </c>
      <c r="J76" s="31"/>
      <c r="K76" s="26"/>
      <c r="L76" s="27"/>
      <c r="M76" s="20">
        <f t="shared" si="7"/>
        <v>0</v>
      </c>
      <c r="N76" s="21">
        <v>200</v>
      </c>
      <c r="O76" s="22">
        <f t="shared" si="8"/>
        <v>0</v>
      </c>
      <c r="P76" s="20">
        <f t="shared" si="9"/>
        <v>7.3599999999999999E-2</v>
      </c>
      <c r="Q76" s="21">
        <v>270</v>
      </c>
      <c r="R76" s="22">
        <f t="shared" si="10"/>
        <v>19.872</v>
      </c>
      <c r="S76" s="23">
        <f t="shared" si="11"/>
        <v>19.872</v>
      </c>
      <c r="T76" s="75"/>
      <c r="U76" s="52">
        <v>110</v>
      </c>
      <c r="V76" s="52">
        <f t="shared" si="14"/>
        <v>0</v>
      </c>
      <c r="W76" s="52">
        <f t="shared" si="15"/>
        <v>8.0960000000000001</v>
      </c>
      <c r="X76" s="43"/>
      <c r="Y76" s="43"/>
    </row>
    <row r="77" spans="1:25" x14ac:dyDescent="0.25">
      <c r="A77" s="24" t="s">
        <v>241</v>
      </c>
      <c r="B77" s="16" t="s">
        <v>53</v>
      </c>
      <c r="C77" s="28"/>
      <c r="D77" s="26"/>
      <c r="E77" s="26"/>
      <c r="F77" s="27"/>
      <c r="G77" s="91"/>
      <c r="H77" s="26"/>
      <c r="I77" s="26"/>
      <c r="J77" s="26"/>
      <c r="K77" s="26">
        <v>4.2200000000000001E-2</v>
      </c>
      <c r="L77" s="27"/>
      <c r="M77" s="20">
        <f t="shared" si="7"/>
        <v>0</v>
      </c>
      <c r="N77" s="21">
        <v>200</v>
      </c>
      <c r="O77" s="22">
        <f t="shared" si="8"/>
        <v>0</v>
      </c>
      <c r="P77" s="20">
        <f t="shared" si="9"/>
        <v>4.2200000000000001E-2</v>
      </c>
      <c r="Q77" s="21">
        <v>270</v>
      </c>
      <c r="R77" s="22">
        <f t="shared" si="10"/>
        <v>11.394</v>
      </c>
      <c r="S77" s="23">
        <f t="shared" si="11"/>
        <v>11.394</v>
      </c>
      <c r="T77" s="75"/>
      <c r="U77" s="52">
        <v>350</v>
      </c>
      <c r="V77" s="52">
        <f t="shared" si="14"/>
        <v>0</v>
      </c>
      <c r="W77" s="52">
        <f t="shared" si="15"/>
        <v>14.770000000000001</v>
      </c>
      <c r="X77" s="43"/>
      <c r="Y77" s="43"/>
    </row>
    <row r="78" spans="1:25" x14ac:dyDescent="0.25">
      <c r="A78" s="24" t="s">
        <v>74</v>
      </c>
      <c r="B78" s="16" t="s">
        <v>53</v>
      </c>
      <c r="C78" s="28"/>
      <c r="D78" s="26"/>
      <c r="E78" s="26"/>
      <c r="F78" s="27"/>
      <c r="G78" s="91"/>
      <c r="H78" s="26"/>
      <c r="I78" s="26"/>
      <c r="J78" s="26">
        <v>2.3099999999999999E-2</v>
      </c>
      <c r="K78" s="26"/>
      <c r="L78" s="27"/>
      <c r="M78" s="20">
        <f t="shared" si="7"/>
        <v>0</v>
      </c>
      <c r="N78" s="21">
        <v>200</v>
      </c>
      <c r="O78" s="22">
        <f t="shared" si="8"/>
        <v>0</v>
      </c>
      <c r="P78" s="20">
        <f t="shared" si="9"/>
        <v>2.3099999999999999E-2</v>
      </c>
      <c r="Q78" s="21">
        <v>270</v>
      </c>
      <c r="R78" s="22">
        <f t="shared" si="10"/>
        <v>6.2370000000000001</v>
      </c>
      <c r="S78" s="23">
        <f t="shared" si="11"/>
        <v>6.2370000000000001</v>
      </c>
      <c r="T78" s="75"/>
      <c r="U78" s="52">
        <v>70</v>
      </c>
      <c r="V78" s="52">
        <f t="shared" si="14"/>
        <v>0</v>
      </c>
      <c r="W78" s="52">
        <f t="shared" si="15"/>
        <v>1.617</v>
      </c>
      <c r="X78" s="43"/>
      <c r="Y78" s="43"/>
    </row>
    <row r="79" spans="1:25" ht="16.5" x14ac:dyDescent="0.3">
      <c r="A79" s="24" t="s">
        <v>172</v>
      </c>
      <c r="B79" s="16" t="s">
        <v>53</v>
      </c>
      <c r="C79" s="28"/>
      <c r="D79" s="26"/>
      <c r="E79" s="26"/>
      <c r="F79" s="27"/>
      <c r="G79" s="91"/>
      <c r="H79" s="26"/>
      <c r="I79" s="26"/>
      <c r="J79" s="31"/>
      <c r="K79" s="59">
        <v>4.1999999999999998E-5</v>
      </c>
      <c r="L79" s="27"/>
      <c r="M79" s="20">
        <f t="shared" si="7"/>
        <v>0</v>
      </c>
      <c r="N79" s="21">
        <v>200</v>
      </c>
      <c r="O79" s="22">
        <f t="shared" si="8"/>
        <v>0</v>
      </c>
      <c r="P79" s="20">
        <f t="shared" si="9"/>
        <v>4.1999999999999998E-5</v>
      </c>
      <c r="Q79" s="21">
        <v>270</v>
      </c>
      <c r="R79" s="22">
        <f t="shared" si="10"/>
        <v>1.1339999999999999E-2</v>
      </c>
      <c r="S79" s="23">
        <f t="shared" si="11"/>
        <v>1.1339999999999999E-2</v>
      </c>
      <c r="T79" s="75"/>
      <c r="U79" s="52">
        <v>4380</v>
      </c>
      <c r="V79" s="53">
        <f t="shared" si="14"/>
        <v>0</v>
      </c>
      <c r="W79" s="53">
        <f t="shared" si="15"/>
        <v>0.18395999999999998</v>
      </c>
      <c r="X79" s="43"/>
      <c r="Y79" s="43"/>
    </row>
    <row r="80" spans="1:25" x14ac:dyDescent="0.25">
      <c r="A80" s="24" t="s">
        <v>129</v>
      </c>
      <c r="B80" s="16" t="s">
        <v>53</v>
      </c>
      <c r="C80" s="25">
        <v>6.9999999999999999E-4</v>
      </c>
      <c r="D80" s="26"/>
      <c r="E80" s="26"/>
      <c r="F80" s="27"/>
      <c r="G80" s="91"/>
      <c r="H80" s="26">
        <v>8.0000000000000004E-4</v>
      </c>
      <c r="I80" s="26"/>
      <c r="J80" s="26"/>
      <c r="K80" s="26"/>
      <c r="L80" s="27"/>
      <c r="M80" s="20">
        <f t="shared" si="7"/>
        <v>6.9999999999999999E-4</v>
      </c>
      <c r="N80" s="21">
        <v>200</v>
      </c>
      <c r="O80" s="22">
        <f t="shared" si="8"/>
        <v>0.13999999999999999</v>
      </c>
      <c r="P80" s="20">
        <f t="shared" si="9"/>
        <v>8.0000000000000004E-4</v>
      </c>
      <c r="Q80" s="21">
        <v>270</v>
      </c>
      <c r="R80" s="22">
        <f t="shared" si="10"/>
        <v>0.216</v>
      </c>
      <c r="S80" s="23">
        <f t="shared" si="11"/>
        <v>0.35599999999999998</v>
      </c>
      <c r="T80" s="75"/>
      <c r="U80" s="52"/>
      <c r="V80" s="53">
        <f>SUM(V53:V79)</f>
        <v>89.097743999999992</v>
      </c>
      <c r="W80" s="53">
        <f>SUM(W53:W79)</f>
        <v>82.988758000000004</v>
      </c>
      <c r="X80" s="43"/>
      <c r="Y80" s="43"/>
    </row>
    <row r="81" spans="1:25" ht="15.75" thickBot="1" x14ac:dyDescent="0.3">
      <c r="A81" s="32" t="s">
        <v>134</v>
      </c>
      <c r="B81" s="45" t="s">
        <v>53</v>
      </c>
      <c r="C81" s="33"/>
      <c r="D81" s="34"/>
      <c r="E81" s="34"/>
      <c r="F81" s="35"/>
      <c r="G81" s="33"/>
      <c r="H81" s="89">
        <v>1.0000000000000001E-5</v>
      </c>
      <c r="I81" s="34"/>
      <c r="J81" s="34"/>
      <c r="K81" s="34"/>
      <c r="L81" s="35"/>
      <c r="M81" s="39">
        <f t="shared" si="7"/>
        <v>0</v>
      </c>
      <c r="N81" s="40">
        <v>200</v>
      </c>
      <c r="O81" s="41">
        <f t="shared" si="8"/>
        <v>0</v>
      </c>
      <c r="P81" s="39">
        <f t="shared" si="9"/>
        <v>1.0000000000000001E-5</v>
      </c>
      <c r="Q81" s="40">
        <v>270</v>
      </c>
      <c r="R81" s="41">
        <f t="shared" si="10"/>
        <v>2.7000000000000001E-3</v>
      </c>
      <c r="S81" s="42">
        <f t="shared" si="11"/>
        <v>2.7000000000000001E-3</v>
      </c>
      <c r="T81" s="92"/>
      <c r="U81" s="80"/>
      <c r="V81" s="80"/>
      <c r="W81" s="81">
        <f>V80+W80</f>
        <v>172.086502</v>
      </c>
      <c r="X81" s="43"/>
      <c r="Y81" s="43"/>
    </row>
    <row r="82" spans="1:25" x14ac:dyDescent="0.25">
      <c r="A82" s="4"/>
      <c r="B82" s="4"/>
      <c r="C82" s="4"/>
      <c r="D82" s="4"/>
      <c r="E82" s="116"/>
      <c r="F82" s="116"/>
      <c r="G82" s="116"/>
      <c r="H82" s="116"/>
      <c r="I82" s="4"/>
      <c r="J82" s="4"/>
      <c r="K82" s="4"/>
      <c r="L82" s="4"/>
      <c r="M82" s="4"/>
      <c r="N82" s="4"/>
      <c r="O82" s="4"/>
      <c r="P82" s="4"/>
      <c r="Q82" s="4"/>
      <c r="R82" s="4"/>
      <c r="S82" s="36"/>
      <c r="T82" s="4"/>
      <c r="U82" s="55"/>
      <c r="V82" s="55"/>
      <c r="W82" s="55"/>
    </row>
    <row r="83" spans="1:25" x14ac:dyDescent="0.25">
      <c r="A83" s="4" t="s">
        <v>54</v>
      </c>
      <c r="B83" s="4"/>
      <c r="C83" s="4"/>
      <c r="D83" s="4"/>
      <c r="E83" s="117" t="s">
        <v>55</v>
      </c>
      <c r="F83" s="117"/>
      <c r="G83" s="117"/>
      <c r="H83" s="11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55"/>
      <c r="V83" s="55"/>
      <c r="W83" s="55"/>
    </row>
  </sheetData>
  <mergeCells count="52">
    <mergeCell ref="E82:H82"/>
    <mergeCell ref="E83:H83"/>
    <mergeCell ref="S49:S51"/>
    <mergeCell ref="T49:T51"/>
    <mergeCell ref="C50:C51"/>
    <mergeCell ref="D50:D51"/>
    <mergeCell ref="E50:E51"/>
    <mergeCell ref="F50:F51"/>
    <mergeCell ref="G50:G51"/>
    <mergeCell ref="H50:H51"/>
    <mergeCell ref="I50:I51"/>
    <mergeCell ref="J50:J51"/>
    <mergeCell ref="C48:J48"/>
    <mergeCell ref="M48:P48"/>
    <mergeCell ref="A49:A51"/>
    <mergeCell ref="B49:B51"/>
    <mergeCell ref="C49:F49"/>
    <mergeCell ref="G49:L49"/>
    <mergeCell ref="M49:O50"/>
    <mergeCell ref="P49:R50"/>
    <mergeCell ref="K50:K51"/>
    <mergeCell ref="L50:L51"/>
    <mergeCell ref="E37:H37"/>
    <mergeCell ref="E38:H38"/>
    <mergeCell ref="C46:L46"/>
    <mergeCell ref="M46:P46"/>
    <mergeCell ref="C47:K47"/>
    <mergeCell ref="M47:P47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A4:A6"/>
    <mergeCell ref="B4:B6"/>
    <mergeCell ref="C4:F4"/>
    <mergeCell ref="G4:L4"/>
    <mergeCell ref="M4:O5"/>
    <mergeCell ref="K5:K6"/>
    <mergeCell ref="L5:L6"/>
    <mergeCell ref="C1:L1"/>
    <mergeCell ref="M1:P1"/>
    <mergeCell ref="C2:K2"/>
    <mergeCell ref="M2:P2"/>
    <mergeCell ref="C3:J3"/>
    <mergeCell ref="M3:P3"/>
  </mergeCells>
  <pageMargins left="0.7" right="0.7" top="0.75" bottom="0.75" header="0.3" footer="0.3"/>
  <pageSetup paperSize="9" scale="69" orientation="landscape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Y89"/>
  <sheetViews>
    <sheetView topLeftCell="A65" zoomScale="120" zoomScaleNormal="120" workbookViewId="0">
      <selection activeCell="M87" sqref="M87:S87"/>
    </sheetView>
  </sheetViews>
  <sheetFormatPr defaultRowHeight="15" x14ac:dyDescent="0.25"/>
  <cols>
    <col min="1" max="1" width="20" customWidth="1"/>
    <col min="2" max="2" width="3.42578125" customWidth="1"/>
    <col min="9" max="9" width="10" bestFit="1" customWidth="1"/>
  </cols>
  <sheetData>
    <row r="1" spans="1:25" x14ac:dyDescent="0.25">
      <c r="A1" s="79" t="s">
        <v>33</v>
      </c>
      <c r="B1" s="4"/>
      <c r="C1" s="118" t="s">
        <v>34</v>
      </c>
      <c r="D1" s="118"/>
      <c r="E1" s="118"/>
      <c r="F1" s="118"/>
      <c r="G1" s="118"/>
      <c r="H1" s="118"/>
      <c r="I1" s="118"/>
      <c r="J1" s="118"/>
      <c r="K1" s="118"/>
      <c r="L1" s="118"/>
      <c r="M1" s="114"/>
      <c r="N1" s="114"/>
      <c r="O1" s="114"/>
      <c r="P1" s="114"/>
      <c r="Q1" s="4"/>
      <c r="R1" s="4"/>
      <c r="S1" s="4"/>
      <c r="T1" s="4"/>
    </row>
    <row r="2" spans="1:25" x14ac:dyDescent="0.25">
      <c r="A2" s="4"/>
      <c r="B2" s="5"/>
      <c r="C2" s="114" t="s">
        <v>246</v>
      </c>
      <c r="D2" s="114"/>
      <c r="E2" s="114"/>
      <c r="F2" s="114"/>
      <c r="G2" s="114"/>
      <c r="H2" s="114"/>
      <c r="I2" s="114"/>
      <c r="J2" s="114"/>
      <c r="K2" s="114"/>
      <c r="L2" s="4"/>
      <c r="M2" s="114"/>
      <c r="N2" s="114"/>
      <c r="O2" s="114"/>
      <c r="P2" s="114"/>
      <c r="Q2" s="4"/>
      <c r="R2" s="4"/>
      <c r="S2" s="4"/>
      <c r="T2" s="4"/>
    </row>
    <row r="3" spans="1:25" ht="15.75" thickBot="1" x14ac:dyDescent="0.3">
      <c r="A3" s="4"/>
      <c r="B3" s="4"/>
      <c r="C3" s="119" t="s">
        <v>35</v>
      </c>
      <c r="D3" s="119"/>
      <c r="E3" s="119"/>
      <c r="F3" s="119"/>
      <c r="G3" s="119"/>
      <c r="H3" s="119"/>
      <c r="I3" s="119"/>
      <c r="J3" s="119"/>
      <c r="K3" s="4"/>
      <c r="L3" s="4"/>
      <c r="M3" s="114"/>
      <c r="N3" s="114"/>
      <c r="O3" s="114"/>
      <c r="P3" s="114"/>
      <c r="Q3" s="4"/>
      <c r="R3" s="4"/>
      <c r="S3" s="4"/>
      <c r="T3" s="4"/>
    </row>
    <row r="4" spans="1:25" ht="15.75" customHeight="1" x14ac:dyDescent="0.25">
      <c r="A4" s="99" t="s">
        <v>36</v>
      </c>
      <c r="B4" s="102" t="s">
        <v>37</v>
      </c>
      <c r="C4" s="105" t="s">
        <v>38</v>
      </c>
      <c r="D4" s="106"/>
      <c r="E4" s="106"/>
      <c r="F4" s="107"/>
      <c r="G4" s="105" t="s">
        <v>39</v>
      </c>
      <c r="H4" s="106"/>
      <c r="I4" s="106"/>
      <c r="J4" s="106"/>
      <c r="K4" s="106"/>
      <c r="L4" s="107"/>
      <c r="M4" s="108" t="s">
        <v>40</v>
      </c>
      <c r="N4" s="109"/>
      <c r="O4" s="110"/>
      <c r="P4" s="120" t="s">
        <v>41</v>
      </c>
      <c r="Q4" s="109"/>
      <c r="R4" s="121"/>
      <c r="S4" s="128" t="s">
        <v>42</v>
      </c>
      <c r="T4" s="131" t="s">
        <v>43</v>
      </c>
      <c r="U4" s="43"/>
      <c r="V4" s="43"/>
      <c r="W4" s="43"/>
      <c r="X4" s="43"/>
      <c r="Y4" s="43"/>
    </row>
    <row r="5" spans="1:25" ht="30" customHeight="1" x14ac:dyDescent="0.25">
      <c r="A5" s="100"/>
      <c r="B5" s="103"/>
      <c r="C5" s="134" t="s">
        <v>247</v>
      </c>
      <c r="D5" s="124" t="s">
        <v>44</v>
      </c>
      <c r="E5" s="124" t="s">
        <v>3</v>
      </c>
      <c r="F5" s="126" t="s">
        <v>72</v>
      </c>
      <c r="G5" s="136" t="s">
        <v>249</v>
      </c>
      <c r="H5" s="124" t="s">
        <v>131</v>
      </c>
      <c r="I5" s="124" t="s">
        <v>147</v>
      </c>
      <c r="J5" s="124" t="s">
        <v>153</v>
      </c>
      <c r="K5" s="124" t="s">
        <v>21</v>
      </c>
      <c r="L5" s="126" t="s">
        <v>44</v>
      </c>
      <c r="M5" s="111"/>
      <c r="N5" s="112"/>
      <c r="O5" s="113"/>
      <c r="P5" s="122"/>
      <c r="Q5" s="112"/>
      <c r="R5" s="123"/>
      <c r="S5" s="129"/>
      <c r="T5" s="132"/>
      <c r="U5" s="43"/>
      <c r="V5" s="43"/>
      <c r="W5" s="43"/>
      <c r="X5" s="43"/>
      <c r="Y5" s="43"/>
    </row>
    <row r="6" spans="1:25" ht="41.25" customHeight="1" thickBot="1" x14ac:dyDescent="0.3">
      <c r="A6" s="101"/>
      <c r="B6" s="104"/>
      <c r="C6" s="135"/>
      <c r="D6" s="125"/>
      <c r="E6" s="125"/>
      <c r="F6" s="127"/>
      <c r="G6" s="137"/>
      <c r="H6" s="125"/>
      <c r="I6" s="125"/>
      <c r="J6" s="125"/>
      <c r="K6" s="125"/>
      <c r="L6" s="127"/>
      <c r="M6" s="6" t="s">
        <v>45</v>
      </c>
      <c r="N6" s="2" t="s">
        <v>46</v>
      </c>
      <c r="O6" s="1" t="s">
        <v>47</v>
      </c>
      <c r="P6" s="7" t="s">
        <v>45</v>
      </c>
      <c r="Q6" s="2" t="s">
        <v>46</v>
      </c>
      <c r="R6" s="3" t="s">
        <v>47</v>
      </c>
      <c r="S6" s="130"/>
      <c r="T6" s="133"/>
      <c r="U6" s="68" t="s">
        <v>177</v>
      </c>
      <c r="V6" s="44"/>
      <c r="W6" s="43"/>
      <c r="X6" s="43"/>
      <c r="Y6" s="43"/>
    </row>
    <row r="7" spans="1:25" ht="15.75" thickBot="1" x14ac:dyDescent="0.3">
      <c r="A7" s="8" t="s">
        <v>48</v>
      </c>
      <c r="B7" s="9"/>
      <c r="C7" s="38" t="s">
        <v>51</v>
      </c>
      <c r="D7" s="10" t="s">
        <v>32</v>
      </c>
      <c r="E7" s="10" t="s">
        <v>49</v>
      </c>
      <c r="F7" s="37" t="s">
        <v>248</v>
      </c>
      <c r="G7" s="38" t="s">
        <v>52</v>
      </c>
      <c r="H7" s="10" t="s">
        <v>50</v>
      </c>
      <c r="I7" s="10" t="s">
        <v>238</v>
      </c>
      <c r="J7" s="10" t="s">
        <v>243</v>
      </c>
      <c r="K7" s="10" t="s">
        <v>49</v>
      </c>
      <c r="L7" s="37" t="s">
        <v>250</v>
      </c>
      <c r="M7" s="11"/>
      <c r="N7" s="12"/>
      <c r="O7" s="13"/>
      <c r="P7" s="11"/>
      <c r="Q7" s="12"/>
      <c r="R7" s="13"/>
      <c r="S7" s="14"/>
      <c r="T7" s="47"/>
      <c r="U7" s="51" t="s">
        <v>128</v>
      </c>
      <c r="V7" s="51" t="s">
        <v>0</v>
      </c>
      <c r="W7" s="51" t="s">
        <v>1</v>
      </c>
      <c r="X7" s="43"/>
      <c r="Y7" s="43"/>
    </row>
    <row r="8" spans="1:25" x14ac:dyDescent="0.25">
      <c r="A8" s="15" t="s">
        <v>102</v>
      </c>
      <c r="B8" s="16" t="s">
        <v>53</v>
      </c>
      <c r="C8" s="17">
        <v>2.7400000000000001E-2</v>
      </c>
      <c r="D8" s="18"/>
      <c r="E8" s="18"/>
      <c r="F8" s="19"/>
      <c r="G8" s="17"/>
      <c r="H8" s="18"/>
      <c r="I8" s="18"/>
      <c r="J8" s="18"/>
      <c r="K8" s="18"/>
      <c r="L8" s="19"/>
      <c r="M8" s="20">
        <f>C8+D8+E8+F8</f>
        <v>2.7400000000000001E-2</v>
      </c>
      <c r="N8" s="21">
        <v>140</v>
      </c>
      <c r="O8" s="22">
        <f>M8*N8</f>
        <v>3.8360000000000003</v>
      </c>
      <c r="P8" s="20">
        <f>G8+H8+I8+J8+K8+L8</f>
        <v>0</v>
      </c>
      <c r="Q8" s="21">
        <v>240</v>
      </c>
      <c r="R8" s="22">
        <f>P8*Q8</f>
        <v>0</v>
      </c>
      <c r="S8" s="23">
        <f>O8+R8</f>
        <v>3.8360000000000003</v>
      </c>
      <c r="T8" s="48"/>
      <c r="U8" s="52">
        <v>300</v>
      </c>
      <c r="V8" s="52">
        <f>M8*U8</f>
        <v>8.2200000000000006</v>
      </c>
      <c r="W8" s="52">
        <f>P8*U8</f>
        <v>0</v>
      </c>
      <c r="X8" s="43"/>
      <c r="Y8" s="43"/>
    </row>
    <row r="9" spans="1:25" x14ac:dyDescent="0.25">
      <c r="A9" s="24" t="s">
        <v>73</v>
      </c>
      <c r="B9" s="16" t="s">
        <v>53</v>
      </c>
      <c r="C9" s="25">
        <v>3.2399999999999998E-2</v>
      </c>
      <c r="D9" s="26"/>
      <c r="E9" s="26"/>
      <c r="F9" s="27"/>
      <c r="G9" s="25"/>
      <c r="H9" s="26"/>
      <c r="I9" s="26"/>
      <c r="J9" s="26"/>
      <c r="K9" s="26"/>
      <c r="L9" s="27"/>
      <c r="M9" s="20">
        <f t="shared" ref="M9:M39" si="0">C9+D9+E9+F9</f>
        <v>3.2399999999999998E-2</v>
      </c>
      <c r="N9" s="21">
        <v>140</v>
      </c>
      <c r="O9" s="22">
        <f t="shared" ref="O9:O39" si="1">M9*N9</f>
        <v>4.5359999999999996</v>
      </c>
      <c r="P9" s="20">
        <f t="shared" ref="P9:P39" si="2">G9+H9+I9+J9+K9+L9</f>
        <v>0</v>
      </c>
      <c r="Q9" s="21">
        <v>240</v>
      </c>
      <c r="R9" s="22">
        <f t="shared" ref="R9:R39" si="3">P9*Q9</f>
        <v>0</v>
      </c>
      <c r="S9" s="23">
        <f t="shared" ref="S9:S39" si="4">O9+R9</f>
        <v>4.5359999999999996</v>
      </c>
      <c r="T9" s="49"/>
      <c r="U9" s="52">
        <v>130</v>
      </c>
      <c r="V9" s="52">
        <f t="shared" ref="V9:V39" si="5">M9*U9</f>
        <v>4.2119999999999997</v>
      </c>
      <c r="W9" s="52">
        <f t="shared" ref="W9:W39" si="6">P9*U9</f>
        <v>0</v>
      </c>
      <c r="X9" s="43"/>
      <c r="Y9" s="43"/>
    </row>
    <row r="10" spans="1:25" x14ac:dyDescent="0.25">
      <c r="A10" s="24" t="s">
        <v>96</v>
      </c>
      <c r="B10" s="16" t="s">
        <v>97</v>
      </c>
      <c r="C10" s="25">
        <v>6.7000000000000002E-3</v>
      </c>
      <c r="D10" s="26"/>
      <c r="E10" s="26"/>
      <c r="F10" s="27"/>
      <c r="G10" s="25"/>
      <c r="H10" s="26"/>
      <c r="I10" s="26"/>
      <c r="J10" s="26"/>
      <c r="K10" s="26"/>
      <c r="L10" s="27"/>
      <c r="M10" s="20">
        <f t="shared" si="0"/>
        <v>6.7000000000000002E-3</v>
      </c>
      <c r="N10" s="21">
        <v>140</v>
      </c>
      <c r="O10" s="22">
        <f t="shared" si="1"/>
        <v>0.93800000000000006</v>
      </c>
      <c r="P10" s="20">
        <f t="shared" si="2"/>
        <v>0</v>
      </c>
      <c r="Q10" s="21">
        <v>240</v>
      </c>
      <c r="R10" s="22">
        <f t="shared" si="3"/>
        <v>0</v>
      </c>
      <c r="S10" s="23">
        <f t="shared" si="4"/>
        <v>0.93800000000000006</v>
      </c>
      <c r="T10" s="49"/>
      <c r="U10" s="52">
        <v>187.5</v>
      </c>
      <c r="V10" s="52">
        <f t="shared" si="5"/>
        <v>1.2562500000000001</v>
      </c>
      <c r="W10" s="52">
        <f t="shared" si="6"/>
        <v>0</v>
      </c>
      <c r="X10" s="43"/>
      <c r="Y10" s="43"/>
    </row>
    <row r="11" spans="1:25" x14ac:dyDescent="0.25">
      <c r="A11" s="24" t="s">
        <v>75</v>
      </c>
      <c r="B11" s="16" t="s">
        <v>53</v>
      </c>
      <c r="C11" s="25">
        <v>1.5299999999999999E-2</v>
      </c>
      <c r="D11" s="26"/>
      <c r="E11" s="26">
        <v>0.02</v>
      </c>
      <c r="F11" s="27"/>
      <c r="G11" s="25">
        <v>5.0000000000000001E-3</v>
      </c>
      <c r="H11" s="26"/>
      <c r="I11" s="26"/>
      <c r="J11" s="26"/>
      <c r="K11" s="26"/>
      <c r="L11" s="27"/>
      <c r="M11" s="20">
        <f t="shared" si="0"/>
        <v>3.5299999999999998E-2</v>
      </c>
      <c r="N11" s="21">
        <v>140</v>
      </c>
      <c r="O11" s="22">
        <f t="shared" si="1"/>
        <v>4.9420000000000002</v>
      </c>
      <c r="P11" s="20">
        <f t="shared" si="2"/>
        <v>5.0000000000000001E-3</v>
      </c>
      <c r="Q11" s="21">
        <v>240</v>
      </c>
      <c r="R11" s="22">
        <f t="shared" si="3"/>
        <v>1.2</v>
      </c>
      <c r="S11" s="23">
        <f t="shared" si="4"/>
        <v>6.1420000000000003</v>
      </c>
      <c r="T11" s="49"/>
      <c r="U11" s="52">
        <v>90</v>
      </c>
      <c r="V11" s="52">
        <f t="shared" si="5"/>
        <v>3.1769999999999996</v>
      </c>
      <c r="W11" s="52">
        <f t="shared" si="6"/>
        <v>0.45</v>
      </c>
      <c r="X11" s="43"/>
      <c r="Y11" s="43"/>
    </row>
    <row r="12" spans="1:25" x14ac:dyDescent="0.25">
      <c r="A12" s="24" t="s">
        <v>123</v>
      </c>
      <c r="B12" s="16" t="s">
        <v>53</v>
      </c>
      <c r="C12" s="46">
        <v>1.0000000000000001E-5</v>
      </c>
      <c r="D12" s="26"/>
      <c r="E12" s="26"/>
      <c r="F12" s="27"/>
      <c r="G12" s="25"/>
      <c r="H12" s="26"/>
      <c r="I12" s="26"/>
      <c r="J12" s="26"/>
      <c r="K12" s="26"/>
      <c r="L12" s="27"/>
      <c r="M12" s="20">
        <f t="shared" si="0"/>
        <v>1.0000000000000001E-5</v>
      </c>
      <c r="N12" s="21">
        <v>140</v>
      </c>
      <c r="O12" s="22">
        <f t="shared" si="1"/>
        <v>1.4000000000000002E-3</v>
      </c>
      <c r="P12" s="20">
        <f t="shared" si="2"/>
        <v>0</v>
      </c>
      <c r="Q12" s="21">
        <v>240</v>
      </c>
      <c r="R12" s="22">
        <f t="shared" si="3"/>
        <v>0</v>
      </c>
      <c r="S12" s="23">
        <f t="shared" si="4"/>
        <v>1.4000000000000002E-3</v>
      </c>
      <c r="T12" s="49"/>
      <c r="U12" s="52">
        <v>1550</v>
      </c>
      <c r="V12" s="52">
        <f t="shared" si="5"/>
        <v>1.5500000000000002E-2</v>
      </c>
      <c r="W12" s="52">
        <f t="shared" si="6"/>
        <v>0</v>
      </c>
      <c r="X12" s="43"/>
      <c r="Y12" s="43"/>
    </row>
    <row r="13" spans="1:25" x14ac:dyDescent="0.25">
      <c r="A13" s="24" t="s">
        <v>76</v>
      </c>
      <c r="B13" s="16" t="s">
        <v>53</v>
      </c>
      <c r="C13" s="25">
        <v>3.3999999999999998E-3</v>
      </c>
      <c r="D13" s="26"/>
      <c r="E13" s="26"/>
      <c r="F13" s="27"/>
      <c r="G13" s="25"/>
      <c r="H13" s="26"/>
      <c r="I13" s="26">
        <v>8.6999999999999994E-3</v>
      </c>
      <c r="J13" s="26"/>
      <c r="K13" s="26"/>
      <c r="L13" s="27"/>
      <c r="M13" s="20">
        <f t="shared" si="0"/>
        <v>3.3999999999999998E-3</v>
      </c>
      <c r="N13" s="21">
        <v>140</v>
      </c>
      <c r="O13" s="22">
        <f t="shared" si="1"/>
        <v>0.47599999999999998</v>
      </c>
      <c r="P13" s="20">
        <f t="shared" si="2"/>
        <v>8.6999999999999994E-3</v>
      </c>
      <c r="Q13" s="21">
        <v>240</v>
      </c>
      <c r="R13" s="22">
        <f t="shared" si="3"/>
        <v>2.0880000000000001</v>
      </c>
      <c r="S13" s="23">
        <f t="shared" si="4"/>
        <v>2.5640000000000001</v>
      </c>
      <c r="T13" s="49"/>
      <c r="U13" s="52">
        <v>622.52</v>
      </c>
      <c r="V13" s="52">
        <f t="shared" si="5"/>
        <v>2.116568</v>
      </c>
      <c r="W13" s="52">
        <f t="shared" si="6"/>
        <v>5.4159239999999995</v>
      </c>
      <c r="X13" s="43"/>
      <c r="Y13" s="43"/>
    </row>
    <row r="14" spans="1:25" x14ac:dyDescent="0.25">
      <c r="A14" s="24" t="s">
        <v>117</v>
      </c>
      <c r="B14" s="16" t="s">
        <v>53</v>
      </c>
      <c r="C14" s="25">
        <v>3.3999999999999998E-3</v>
      </c>
      <c r="D14" s="26"/>
      <c r="E14" s="26"/>
      <c r="F14" s="27"/>
      <c r="G14" s="25"/>
      <c r="H14" s="26"/>
      <c r="I14" s="26"/>
      <c r="J14" s="26">
        <v>0.01</v>
      </c>
      <c r="K14" s="26"/>
      <c r="L14" s="27"/>
      <c r="M14" s="20">
        <f t="shared" si="0"/>
        <v>3.3999999999999998E-3</v>
      </c>
      <c r="N14" s="21">
        <v>140</v>
      </c>
      <c r="O14" s="22">
        <f t="shared" si="1"/>
        <v>0.47599999999999998</v>
      </c>
      <c r="P14" s="20">
        <f t="shared" si="2"/>
        <v>0.01</v>
      </c>
      <c r="Q14" s="21">
        <v>240</v>
      </c>
      <c r="R14" s="22">
        <f t="shared" si="3"/>
        <v>2.4</v>
      </c>
      <c r="S14" s="23">
        <f t="shared" si="4"/>
        <v>2.8759999999999999</v>
      </c>
      <c r="T14" s="49"/>
      <c r="U14" s="52">
        <v>127</v>
      </c>
      <c r="V14" s="52">
        <f t="shared" si="5"/>
        <v>0.43179999999999996</v>
      </c>
      <c r="W14" s="52">
        <f t="shared" si="6"/>
        <v>1.27</v>
      </c>
      <c r="X14" s="43"/>
      <c r="Y14" s="43"/>
    </row>
    <row r="15" spans="1:25" x14ac:dyDescent="0.25">
      <c r="A15" s="24" t="s">
        <v>91</v>
      </c>
      <c r="B15" s="16" t="s">
        <v>53</v>
      </c>
      <c r="C15" s="25"/>
      <c r="D15" s="26"/>
      <c r="E15" s="26"/>
      <c r="F15" s="27"/>
      <c r="G15" s="25"/>
      <c r="H15" s="26"/>
      <c r="I15" s="26"/>
      <c r="J15" s="26">
        <v>4.4999999999999997E-3</v>
      </c>
      <c r="K15" s="26"/>
      <c r="L15" s="27"/>
      <c r="M15" s="20">
        <f t="shared" si="0"/>
        <v>0</v>
      </c>
      <c r="N15" s="21">
        <v>140</v>
      </c>
      <c r="O15" s="22">
        <f t="shared" si="1"/>
        <v>0</v>
      </c>
      <c r="P15" s="20">
        <f t="shared" si="2"/>
        <v>4.4999999999999997E-3</v>
      </c>
      <c r="Q15" s="21">
        <v>240</v>
      </c>
      <c r="R15" s="22">
        <f t="shared" si="3"/>
        <v>1.0799999999999998</v>
      </c>
      <c r="S15" s="23">
        <f t="shared" si="4"/>
        <v>1.0799999999999998</v>
      </c>
      <c r="T15" s="49"/>
      <c r="U15" s="52">
        <v>44</v>
      </c>
      <c r="V15" s="52">
        <f t="shared" ref="V15" si="7">M15*U15</f>
        <v>0</v>
      </c>
      <c r="W15" s="52">
        <f t="shared" ref="W15" si="8">P15*U15</f>
        <v>0.19799999999999998</v>
      </c>
      <c r="X15" s="43"/>
      <c r="Y15" s="43"/>
    </row>
    <row r="16" spans="1:25" x14ac:dyDescent="0.25">
      <c r="A16" s="24" t="s">
        <v>79</v>
      </c>
      <c r="B16" s="16" t="s">
        <v>53</v>
      </c>
      <c r="C16" s="28"/>
      <c r="D16" s="26"/>
      <c r="E16" s="26">
        <v>3.0000000000000001E-3</v>
      </c>
      <c r="F16" s="27"/>
      <c r="G16" s="25"/>
      <c r="H16" s="26"/>
      <c r="I16" s="26"/>
      <c r="J16" s="26"/>
      <c r="K16" s="26"/>
      <c r="L16" s="27"/>
      <c r="M16" s="20">
        <f t="shared" si="0"/>
        <v>3.0000000000000001E-3</v>
      </c>
      <c r="N16" s="21">
        <v>140</v>
      </c>
      <c r="O16" s="22">
        <f t="shared" si="1"/>
        <v>0.42</v>
      </c>
      <c r="P16" s="20">
        <f t="shared" si="2"/>
        <v>0</v>
      </c>
      <c r="Q16" s="21">
        <v>240</v>
      </c>
      <c r="R16" s="22">
        <f t="shared" si="3"/>
        <v>0</v>
      </c>
      <c r="S16" s="23">
        <f t="shared" si="4"/>
        <v>0.42</v>
      </c>
      <c r="T16" s="49"/>
      <c r="U16" s="52">
        <v>220</v>
      </c>
      <c r="V16" s="52">
        <f t="shared" si="5"/>
        <v>0.66</v>
      </c>
      <c r="W16" s="52">
        <f t="shared" si="6"/>
        <v>0</v>
      </c>
      <c r="X16" s="43"/>
      <c r="Y16" s="43"/>
    </row>
    <row r="17" spans="1:25" x14ac:dyDescent="0.25">
      <c r="A17" s="24" t="s">
        <v>74</v>
      </c>
      <c r="B17" s="16" t="s">
        <v>53</v>
      </c>
      <c r="C17" s="25"/>
      <c r="D17" s="26"/>
      <c r="E17" s="26">
        <v>0.1</v>
      </c>
      <c r="F17" s="27"/>
      <c r="G17" s="25"/>
      <c r="H17" s="26"/>
      <c r="I17" s="26">
        <v>3.5200000000000002E-2</v>
      </c>
      <c r="J17" s="26"/>
      <c r="K17" s="26"/>
      <c r="L17" s="27"/>
      <c r="M17" s="20">
        <f t="shared" si="0"/>
        <v>0.1</v>
      </c>
      <c r="N17" s="21">
        <v>140</v>
      </c>
      <c r="O17" s="22">
        <f t="shared" si="1"/>
        <v>14</v>
      </c>
      <c r="P17" s="20">
        <f t="shared" si="2"/>
        <v>3.5200000000000002E-2</v>
      </c>
      <c r="Q17" s="21">
        <v>240</v>
      </c>
      <c r="R17" s="22">
        <f t="shared" si="3"/>
        <v>8.4480000000000004</v>
      </c>
      <c r="S17" s="23">
        <f t="shared" si="4"/>
        <v>22.448</v>
      </c>
      <c r="T17" s="49"/>
      <c r="U17" s="52">
        <v>70</v>
      </c>
      <c r="V17" s="52">
        <f t="shared" si="5"/>
        <v>7</v>
      </c>
      <c r="W17" s="52">
        <f t="shared" si="6"/>
        <v>2.464</v>
      </c>
      <c r="X17" s="43"/>
      <c r="Y17" s="43"/>
    </row>
    <row r="18" spans="1:25" x14ac:dyDescent="0.25">
      <c r="A18" s="24" t="s">
        <v>77</v>
      </c>
      <c r="B18" s="16" t="s">
        <v>53</v>
      </c>
      <c r="C18" s="28"/>
      <c r="D18" s="26"/>
      <c r="E18" s="26"/>
      <c r="F18" s="27">
        <v>2.75E-2</v>
      </c>
      <c r="G18" s="25"/>
      <c r="H18" s="26"/>
      <c r="I18" s="26"/>
      <c r="J18" s="26"/>
      <c r="K18" s="26"/>
      <c r="L18" s="27"/>
      <c r="M18" s="20">
        <f t="shared" si="0"/>
        <v>2.75E-2</v>
      </c>
      <c r="N18" s="21">
        <v>140</v>
      </c>
      <c r="O18" s="22">
        <f t="shared" si="1"/>
        <v>3.85</v>
      </c>
      <c r="P18" s="20">
        <f t="shared" si="2"/>
        <v>0</v>
      </c>
      <c r="Q18" s="21">
        <v>240</v>
      </c>
      <c r="R18" s="22">
        <f t="shared" si="3"/>
        <v>0</v>
      </c>
      <c r="S18" s="23">
        <f t="shared" si="4"/>
        <v>3.85</v>
      </c>
      <c r="T18" s="49"/>
      <c r="U18" s="52">
        <v>767</v>
      </c>
      <c r="V18" s="52">
        <f t="shared" si="5"/>
        <v>21.092500000000001</v>
      </c>
      <c r="W18" s="52">
        <f t="shared" si="6"/>
        <v>0</v>
      </c>
      <c r="X18" s="43"/>
      <c r="Y18" s="43"/>
    </row>
    <row r="19" spans="1:25" x14ac:dyDescent="0.25">
      <c r="A19" s="24" t="s">
        <v>81</v>
      </c>
      <c r="B19" s="16" t="s">
        <v>53</v>
      </c>
      <c r="C19" s="28"/>
      <c r="D19" s="26"/>
      <c r="E19" s="26"/>
      <c r="F19" s="27"/>
      <c r="G19" s="25"/>
      <c r="H19" s="26">
        <v>2.5000000000000001E-2</v>
      </c>
      <c r="I19" s="26"/>
      <c r="J19" s="26"/>
      <c r="K19" s="26"/>
      <c r="L19" s="27"/>
      <c r="M19" s="20">
        <f t="shared" si="0"/>
        <v>0</v>
      </c>
      <c r="N19" s="21">
        <v>140</v>
      </c>
      <c r="O19" s="22">
        <f t="shared" si="1"/>
        <v>0</v>
      </c>
      <c r="P19" s="20">
        <f t="shared" si="2"/>
        <v>2.5000000000000001E-2</v>
      </c>
      <c r="Q19" s="21">
        <v>240</v>
      </c>
      <c r="R19" s="22">
        <f t="shared" si="3"/>
        <v>6</v>
      </c>
      <c r="S19" s="23">
        <f t="shared" si="4"/>
        <v>6</v>
      </c>
      <c r="T19" s="49"/>
      <c r="U19" s="52">
        <v>40</v>
      </c>
      <c r="V19" s="52">
        <f t="shared" si="5"/>
        <v>0</v>
      </c>
      <c r="W19" s="52">
        <f t="shared" si="6"/>
        <v>1</v>
      </c>
      <c r="X19" s="43"/>
      <c r="Y19" s="43"/>
    </row>
    <row r="20" spans="1:25" x14ac:dyDescent="0.25">
      <c r="A20" s="24" t="s">
        <v>125</v>
      </c>
      <c r="B20" s="16" t="s">
        <v>53</v>
      </c>
      <c r="C20" s="28"/>
      <c r="D20" s="26"/>
      <c r="E20" s="26"/>
      <c r="F20" s="27"/>
      <c r="G20" s="25">
        <v>4.41E-2</v>
      </c>
      <c r="H20" s="26"/>
      <c r="I20" s="26"/>
      <c r="J20" s="26"/>
      <c r="K20" s="26"/>
      <c r="L20" s="27"/>
      <c r="M20" s="20">
        <f t="shared" si="0"/>
        <v>0</v>
      </c>
      <c r="N20" s="21">
        <v>140</v>
      </c>
      <c r="O20" s="22">
        <f t="shared" si="1"/>
        <v>0</v>
      </c>
      <c r="P20" s="20">
        <f t="shared" si="2"/>
        <v>4.41E-2</v>
      </c>
      <c r="Q20" s="21">
        <v>240</v>
      </c>
      <c r="R20" s="22">
        <f t="shared" si="3"/>
        <v>10.584</v>
      </c>
      <c r="S20" s="23">
        <f t="shared" si="4"/>
        <v>10.584</v>
      </c>
      <c r="T20" s="49"/>
      <c r="U20" s="52"/>
      <c r="V20" s="52"/>
      <c r="W20" s="52"/>
      <c r="X20" s="43"/>
      <c r="Y20" s="43"/>
    </row>
    <row r="21" spans="1:25" x14ac:dyDescent="0.25">
      <c r="A21" s="24" t="s">
        <v>126</v>
      </c>
      <c r="B21" s="16" t="s">
        <v>53</v>
      </c>
      <c r="C21" s="28"/>
      <c r="D21" s="26"/>
      <c r="E21" s="26"/>
      <c r="F21" s="27"/>
      <c r="G21" s="25">
        <v>4.6800000000000001E-2</v>
      </c>
      <c r="H21" s="26"/>
      <c r="I21" s="26"/>
      <c r="J21" s="26"/>
      <c r="K21" s="26"/>
      <c r="L21" s="27"/>
      <c r="M21" s="20">
        <f t="shared" si="0"/>
        <v>0</v>
      </c>
      <c r="N21" s="21">
        <v>140</v>
      </c>
      <c r="O21" s="22">
        <f t="shared" si="1"/>
        <v>0</v>
      </c>
      <c r="P21" s="20">
        <f t="shared" si="2"/>
        <v>4.6800000000000001E-2</v>
      </c>
      <c r="Q21" s="21">
        <v>240</v>
      </c>
      <c r="R21" s="22">
        <f t="shared" si="3"/>
        <v>11.232000000000001</v>
      </c>
      <c r="S21" s="23">
        <f t="shared" si="4"/>
        <v>11.232000000000001</v>
      </c>
      <c r="T21" s="49"/>
      <c r="U21" s="52"/>
      <c r="V21" s="52"/>
      <c r="W21" s="52"/>
      <c r="X21" s="43"/>
      <c r="Y21" s="43"/>
    </row>
    <row r="22" spans="1:25" x14ac:dyDescent="0.25">
      <c r="A22" s="24" t="s">
        <v>121</v>
      </c>
      <c r="B22" s="16" t="s">
        <v>53</v>
      </c>
      <c r="C22" s="28"/>
      <c r="D22" s="26"/>
      <c r="E22" s="26"/>
      <c r="F22" s="27"/>
      <c r="G22" s="25">
        <v>2.3999999999999998E-3</v>
      </c>
      <c r="H22" s="26"/>
      <c r="I22" s="26"/>
      <c r="J22" s="26"/>
      <c r="K22" s="26"/>
      <c r="L22" s="27"/>
      <c r="M22" s="20">
        <f t="shared" si="0"/>
        <v>0</v>
      </c>
      <c r="N22" s="21">
        <v>140</v>
      </c>
      <c r="O22" s="22">
        <f t="shared" si="1"/>
        <v>0</v>
      </c>
      <c r="P22" s="20">
        <f t="shared" si="2"/>
        <v>2.3999999999999998E-3</v>
      </c>
      <c r="Q22" s="21">
        <v>240</v>
      </c>
      <c r="R22" s="22">
        <f t="shared" si="3"/>
        <v>0.57599999999999996</v>
      </c>
      <c r="S22" s="23">
        <f t="shared" si="4"/>
        <v>0.57599999999999996</v>
      </c>
      <c r="T22" s="49"/>
      <c r="U22" s="52"/>
      <c r="V22" s="52"/>
      <c r="W22" s="52"/>
      <c r="X22" s="43"/>
      <c r="Y22" s="43"/>
    </row>
    <row r="23" spans="1:25" x14ac:dyDescent="0.25">
      <c r="A23" s="24" t="s">
        <v>83</v>
      </c>
      <c r="B23" s="16" t="s">
        <v>53</v>
      </c>
      <c r="C23" s="28"/>
      <c r="D23" s="26"/>
      <c r="E23" s="26"/>
      <c r="F23" s="27"/>
      <c r="G23" s="25">
        <v>6.0000000000000001E-3</v>
      </c>
      <c r="H23" s="26">
        <v>2.5000000000000001E-3</v>
      </c>
      <c r="I23" s="26"/>
      <c r="J23" s="26">
        <v>0.01</v>
      </c>
      <c r="K23" s="26"/>
      <c r="L23" s="27"/>
      <c r="M23" s="20">
        <f t="shared" si="0"/>
        <v>0</v>
      </c>
      <c r="N23" s="21">
        <v>140</v>
      </c>
      <c r="O23" s="22">
        <f t="shared" si="1"/>
        <v>0</v>
      </c>
      <c r="P23" s="20">
        <f t="shared" si="2"/>
        <v>1.8500000000000003E-2</v>
      </c>
      <c r="Q23" s="21">
        <v>240</v>
      </c>
      <c r="R23" s="22">
        <f t="shared" si="3"/>
        <v>4.4400000000000004</v>
      </c>
      <c r="S23" s="23">
        <f t="shared" si="4"/>
        <v>4.4400000000000004</v>
      </c>
      <c r="T23" s="49"/>
      <c r="U23" s="52">
        <v>158</v>
      </c>
      <c r="V23" s="52">
        <f t="shared" si="5"/>
        <v>0</v>
      </c>
      <c r="W23" s="52">
        <f t="shared" si="6"/>
        <v>2.9230000000000005</v>
      </c>
      <c r="X23" s="43"/>
      <c r="Y23" s="43"/>
    </row>
    <row r="24" spans="1:25" x14ac:dyDescent="0.25">
      <c r="A24" s="24" t="s">
        <v>129</v>
      </c>
      <c r="B24" s="16" t="s">
        <v>53</v>
      </c>
      <c r="C24" s="28"/>
      <c r="D24" s="26"/>
      <c r="E24" s="26"/>
      <c r="F24" s="27"/>
      <c r="G24" s="25"/>
      <c r="H24" s="26">
        <v>1E-3</v>
      </c>
      <c r="I24" s="26"/>
      <c r="J24" s="26"/>
      <c r="K24" s="26"/>
      <c r="L24" s="27"/>
      <c r="M24" s="20">
        <f t="shared" si="0"/>
        <v>0</v>
      </c>
      <c r="N24" s="21">
        <v>140</v>
      </c>
      <c r="O24" s="22">
        <f t="shared" si="1"/>
        <v>0</v>
      </c>
      <c r="P24" s="20">
        <f t="shared" si="2"/>
        <v>1E-3</v>
      </c>
      <c r="Q24" s="21">
        <v>240</v>
      </c>
      <c r="R24" s="22">
        <f t="shared" si="3"/>
        <v>0.24</v>
      </c>
      <c r="S24" s="23">
        <f t="shared" si="4"/>
        <v>0.24</v>
      </c>
      <c r="T24" s="49"/>
      <c r="U24" s="52">
        <v>310</v>
      </c>
      <c r="V24" s="52">
        <f t="shared" si="5"/>
        <v>0</v>
      </c>
      <c r="W24" s="52">
        <f t="shared" si="6"/>
        <v>0.31</v>
      </c>
      <c r="X24" s="43"/>
      <c r="Y24" s="43"/>
    </row>
    <row r="25" spans="1:25" x14ac:dyDescent="0.25">
      <c r="A25" s="24" t="s">
        <v>86</v>
      </c>
      <c r="B25" s="16" t="s">
        <v>53</v>
      </c>
      <c r="C25" s="28"/>
      <c r="D25" s="26"/>
      <c r="E25" s="26"/>
      <c r="F25" s="27"/>
      <c r="G25" s="30"/>
      <c r="H25" s="26">
        <v>0.1</v>
      </c>
      <c r="I25" s="26">
        <v>0.24859999999999999</v>
      </c>
      <c r="J25" s="26"/>
      <c r="K25" s="26"/>
      <c r="L25" s="27"/>
      <c r="M25" s="20">
        <f t="shared" si="0"/>
        <v>0</v>
      </c>
      <c r="N25" s="21">
        <v>140</v>
      </c>
      <c r="O25" s="22">
        <f t="shared" si="1"/>
        <v>0</v>
      </c>
      <c r="P25" s="20">
        <f t="shared" si="2"/>
        <v>0.34860000000000002</v>
      </c>
      <c r="Q25" s="21">
        <v>240</v>
      </c>
      <c r="R25" s="22">
        <f t="shared" si="3"/>
        <v>83.664000000000001</v>
      </c>
      <c r="S25" s="23">
        <f t="shared" si="4"/>
        <v>83.664000000000001</v>
      </c>
      <c r="T25" s="49"/>
      <c r="U25" s="52">
        <v>39</v>
      </c>
      <c r="V25" s="52">
        <f t="shared" si="5"/>
        <v>0</v>
      </c>
      <c r="W25" s="52">
        <f t="shared" si="6"/>
        <v>13.595400000000001</v>
      </c>
      <c r="X25" s="43"/>
      <c r="Y25" s="43"/>
    </row>
    <row r="26" spans="1:25" x14ac:dyDescent="0.25">
      <c r="A26" s="24" t="s">
        <v>82</v>
      </c>
      <c r="B26" s="16" t="s">
        <v>53</v>
      </c>
      <c r="C26" s="28"/>
      <c r="D26" s="26"/>
      <c r="E26" s="26"/>
      <c r="F26" s="27"/>
      <c r="G26" s="25"/>
      <c r="H26" s="26">
        <v>1.2500000000000001E-2</v>
      </c>
      <c r="I26" s="26"/>
      <c r="J26" s="26"/>
      <c r="K26" s="26"/>
      <c r="L26" s="27"/>
      <c r="M26" s="20">
        <f t="shared" si="0"/>
        <v>0</v>
      </c>
      <c r="N26" s="21">
        <v>140</v>
      </c>
      <c r="O26" s="22">
        <f t="shared" si="1"/>
        <v>0</v>
      </c>
      <c r="P26" s="20">
        <f t="shared" si="2"/>
        <v>1.2500000000000001E-2</v>
      </c>
      <c r="Q26" s="21">
        <v>240</v>
      </c>
      <c r="R26" s="22">
        <f t="shared" si="3"/>
        <v>3</v>
      </c>
      <c r="S26" s="23">
        <f t="shared" si="4"/>
        <v>3</v>
      </c>
      <c r="T26" s="49"/>
      <c r="U26" s="52">
        <v>37</v>
      </c>
      <c r="V26" s="52">
        <f t="shared" si="5"/>
        <v>0</v>
      </c>
      <c r="W26" s="52">
        <f t="shared" si="6"/>
        <v>0.46250000000000002</v>
      </c>
      <c r="X26" s="43"/>
      <c r="Y26" s="43"/>
    </row>
    <row r="27" spans="1:25" x14ac:dyDescent="0.25">
      <c r="A27" s="24" t="s">
        <v>105</v>
      </c>
      <c r="B27" s="16" t="s">
        <v>53</v>
      </c>
      <c r="C27" s="28"/>
      <c r="D27" s="26"/>
      <c r="E27" s="26"/>
      <c r="F27" s="27"/>
      <c r="G27" s="25"/>
      <c r="H27" s="26">
        <v>0.01</v>
      </c>
      <c r="I27" s="26"/>
      <c r="J27" s="26"/>
      <c r="K27" s="26"/>
      <c r="L27" s="27"/>
      <c r="M27" s="20">
        <f t="shared" si="0"/>
        <v>0</v>
      </c>
      <c r="N27" s="21">
        <v>140</v>
      </c>
      <c r="O27" s="22">
        <f t="shared" si="1"/>
        <v>0</v>
      </c>
      <c r="P27" s="20">
        <f t="shared" si="2"/>
        <v>0.01</v>
      </c>
      <c r="Q27" s="21">
        <v>240</v>
      </c>
      <c r="R27" s="22">
        <f t="shared" si="3"/>
        <v>2.4</v>
      </c>
      <c r="S27" s="23">
        <f t="shared" si="4"/>
        <v>2.4</v>
      </c>
      <c r="T27" s="49"/>
      <c r="U27" s="52">
        <v>37</v>
      </c>
      <c r="V27" s="52">
        <f t="shared" si="5"/>
        <v>0</v>
      </c>
      <c r="W27" s="52">
        <f t="shared" si="6"/>
        <v>0.37</v>
      </c>
      <c r="X27" s="43"/>
      <c r="Y27" s="43"/>
    </row>
    <row r="28" spans="1:25" x14ac:dyDescent="0.25">
      <c r="A28" s="24" t="s">
        <v>138</v>
      </c>
      <c r="B28" s="16" t="s">
        <v>53</v>
      </c>
      <c r="C28" s="28"/>
      <c r="D28" s="26"/>
      <c r="E28" s="26"/>
      <c r="F28" s="27"/>
      <c r="G28" s="25"/>
      <c r="H28" s="26">
        <v>2.6800000000000001E-2</v>
      </c>
      <c r="I28" s="26"/>
      <c r="J28" s="26"/>
      <c r="K28" s="26"/>
      <c r="L28" s="27"/>
      <c r="M28" s="20">
        <f t="shared" si="0"/>
        <v>0</v>
      </c>
      <c r="N28" s="21">
        <v>140</v>
      </c>
      <c r="O28" s="22">
        <f t="shared" si="1"/>
        <v>0</v>
      </c>
      <c r="P28" s="20">
        <f t="shared" si="2"/>
        <v>2.6800000000000001E-2</v>
      </c>
      <c r="Q28" s="21">
        <v>240</v>
      </c>
      <c r="R28" s="22">
        <f t="shared" si="3"/>
        <v>6.4320000000000004</v>
      </c>
      <c r="S28" s="23">
        <f t="shared" si="4"/>
        <v>6.4320000000000004</v>
      </c>
      <c r="T28" s="49"/>
      <c r="U28" s="52">
        <v>107</v>
      </c>
      <c r="V28" s="52">
        <f t="shared" si="5"/>
        <v>0</v>
      </c>
      <c r="W28" s="52">
        <f t="shared" si="6"/>
        <v>2.8675999999999999</v>
      </c>
      <c r="X28" s="43"/>
      <c r="Y28" s="43"/>
    </row>
    <row r="29" spans="1:25" x14ac:dyDescent="0.25">
      <c r="A29" s="24" t="s">
        <v>112</v>
      </c>
      <c r="B29" s="16" t="s">
        <v>53</v>
      </c>
      <c r="C29" s="28"/>
      <c r="D29" s="26"/>
      <c r="E29" s="26"/>
      <c r="F29" s="27"/>
      <c r="G29" s="25"/>
      <c r="H29" s="26">
        <v>3.7499999999999999E-2</v>
      </c>
      <c r="I29" s="26"/>
      <c r="J29" s="26"/>
      <c r="K29" s="26"/>
      <c r="L29" s="27"/>
      <c r="M29" s="20">
        <f t="shared" si="0"/>
        <v>0</v>
      </c>
      <c r="N29" s="21">
        <v>140</v>
      </c>
      <c r="O29" s="22">
        <f t="shared" si="1"/>
        <v>0</v>
      </c>
      <c r="P29" s="20">
        <f t="shared" si="2"/>
        <v>3.7499999999999999E-2</v>
      </c>
      <c r="Q29" s="21">
        <v>240</v>
      </c>
      <c r="R29" s="22">
        <f t="shared" si="3"/>
        <v>9</v>
      </c>
      <c r="S29" s="23">
        <f t="shared" si="4"/>
        <v>9</v>
      </c>
      <c r="T29" s="49"/>
      <c r="U29" s="52">
        <v>200</v>
      </c>
      <c r="V29" s="52">
        <f t="shared" si="5"/>
        <v>0</v>
      </c>
      <c r="W29" s="52">
        <f t="shared" si="6"/>
        <v>7.5</v>
      </c>
      <c r="X29" s="43"/>
      <c r="Y29" s="43"/>
    </row>
    <row r="30" spans="1:25" x14ac:dyDescent="0.25">
      <c r="A30" s="24" t="s">
        <v>84</v>
      </c>
      <c r="B30" s="16" t="s">
        <v>53</v>
      </c>
      <c r="C30" s="28"/>
      <c r="D30" s="26"/>
      <c r="E30" s="26"/>
      <c r="F30" s="27"/>
      <c r="G30" s="25">
        <v>5.0000000000000001E-4</v>
      </c>
      <c r="H30" s="26">
        <v>1E-3</v>
      </c>
      <c r="I30" s="26">
        <v>1E-3</v>
      </c>
      <c r="J30" s="26">
        <v>1.5E-3</v>
      </c>
      <c r="K30" s="26"/>
      <c r="L30" s="27"/>
      <c r="M30" s="20">
        <f t="shared" si="0"/>
        <v>0</v>
      </c>
      <c r="N30" s="21">
        <v>140</v>
      </c>
      <c r="O30" s="22">
        <f t="shared" si="1"/>
        <v>0</v>
      </c>
      <c r="P30" s="20">
        <f t="shared" si="2"/>
        <v>4.0000000000000001E-3</v>
      </c>
      <c r="Q30" s="21">
        <v>240</v>
      </c>
      <c r="R30" s="22">
        <f t="shared" si="3"/>
        <v>0.96</v>
      </c>
      <c r="S30" s="23">
        <f t="shared" si="4"/>
        <v>0.96</v>
      </c>
      <c r="T30" s="49"/>
      <c r="U30" s="52">
        <v>19</v>
      </c>
      <c r="V30" s="52">
        <f t="shared" si="5"/>
        <v>0</v>
      </c>
      <c r="W30" s="52">
        <f t="shared" si="6"/>
        <v>7.5999999999999998E-2</v>
      </c>
      <c r="X30" s="43"/>
      <c r="Y30" s="43"/>
    </row>
    <row r="31" spans="1:25" x14ac:dyDescent="0.25">
      <c r="A31" s="24" t="s">
        <v>85</v>
      </c>
      <c r="B31" s="16" t="s">
        <v>53</v>
      </c>
      <c r="C31" s="28"/>
      <c r="D31" s="26"/>
      <c r="E31" s="26"/>
      <c r="F31" s="27"/>
      <c r="G31" s="25"/>
      <c r="H31" s="26"/>
      <c r="I31" s="26"/>
      <c r="J31" s="26">
        <v>7.0000000000000007E-2</v>
      </c>
      <c r="K31" s="26"/>
      <c r="L31" s="27"/>
      <c r="M31" s="20">
        <f t="shared" si="0"/>
        <v>0</v>
      </c>
      <c r="N31" s="21">
        <v>140</v>
      </c>
      <c r="O31" s="22">
        <f t="shared" si="1"/>
        <v>0</v>
      </c>
      <c r="P31" s="20">
        <f t="shared" si="2"/>
        <v>7.0000000000000007E-2</v>
      </c>
      <c r="Q31" s="21">
        <v>240</v>
      </c>
      <c r="R31" s="22">
        <f t="shared" si="3"/>
        <v>16.8</v>
      </c>
      <c r="S31" s="23">
        <f t="shared" si="4"/>
        <v>16.8</v>
      </c>
      <c r="T31" s="49"/>
      <c r="U31" s="52">
        <v>275.17</v>
      </c>
      <c r="V31" s="52">
        <f t="shared" si="5"/>
        <v>0</v>
      </c>
      <c r="W31" s="52">
        <f t="shared" si="6"/>
        <v>19.261900000000004</v>
      </c>
      <c r="X31" s="43"/>
      <c r="Y31" s="43"/>
    </row>
    <row r="32" spans="1:25" x14ac:dyDescent="0.25">
      <c r="A32" s="24" t="s">
        <v>90</v>
      </c>
      <c r="B32" s="16" t="s">
        <v>53</v>
      </c>
      <c r="C32" s="28"/>
      <c r="D32" s="26">
        <v>0.05</v>
      </c>
      <c r="E32" s="26"/>
      <c r="F32" s="27"/>
      <c r="G32" s="25"/>
      <c r="H32" s="26"/>
      <c r="I32" s="26"/>
      <c r="J32" s="26">
        <v>1.7999999999999999E-2</v>
      </c>
      <c r="K32" s="26"/>
      <c r="L32" s="27">
        <v>2.5000000000000001E-2</v>
      </c>
      <c r="M32" s="20">
        <f t="shared" si="0"/>
        <v>0.05</v>
      </c>
      <c r="N32" s="21">
        <v>140</v>
      </c>
      <c r="O32" s="22">
        <f t="shared" si="1"/>
        <v>7</v>
      </c>
      <c r="P32" s="20">
        <f t="shared" si="2"/>
        <v>4.2999999999999997E-2</v>
      </c>
      <c r="Q32" s="21">
        <v>240</v>
      </c>
      <c r="R32" s="22">
        <f t="shared" si="3"/>
        <v>10.319999999999999</v>
      </c>
      <c r="S32" s="23">
        <f t="shared" si="4"/>
        <v>17.32</v>
      </c>
      <c r="T32" s="49"/>
      <c r="U32" s="52">
        <v>67.349999999999994</v>
      </c>
      <c r="V32" s="52">
        <f t="shared" si="5"/>
        <v>3.3674999999999997</v>
      </c>
      <c r="W32" s="52">
        <f t="shared" si="6"/>
        <v>2.8960499999999993</v>
      </c>
      <c r="X32" s="43"/>
      <c r="Y32" s="43"/>
    </row>
    <row r="33" spans="1:25" x14ac:dyDescent="0.25">
      <c r="A33" s="24" t="s">
        <v>108</v>
      </c>
      <c r="B33" s="16" t="s">
        <v>53</v>
      </c>
      <c r="C33" s="28"/>
      <c r="D33" s="26"/>
      <c r="E33" s="26"/>
      <c r="F33" s="27"/>
      <c r="G33" s="25"/>
      <c r="H33" s="26"/>
      <c r="I33" s="26"/>
      <c r="J33" s="26"/>
      <c r="K33" s="26">
        <v>0.2</v>
      </c>
      <c r="L33" s="27"/>
      <c r="M33" s="20">
        <f t="shared" si="0"/>
        <v>0</v>
      </c>
      <c r="N33" s="21">
        <v>140</v>
      </c>
      <c r="O33" s="22">
        <f t="shared" si="1"/>
        <v>0</v>
      </c>
      <c r="P33" s="20">
        <f t="shared" si="2"/>
        <v>0.2</v>
      </c>
      <c r="Q33" s="21">
        <v>240</v>
      </c>
      <c r="R33" s="22">
        <f t="shared" si="3"/>
        <v>48</v>
      </c>
      <c r="S33" s="23">
        <f t="shared" si="4"/>
        <v>48</v>
      </c>
      <c r="T33" s="49"/>
      <c r="U33" s="52">
        <v>52</v>
      </c>
      <c r="V33" s="52">
        <f t="shared" si="5"/>
        <v>0</v>
      </c>
      <c r="W33" s="52">
        <f t="shared" si="6"/>
        <v>10.4</v>
      </c>
      <c r="X33" s="43"/>
      <c r="Y33" s="43"/>
    </row>
    <row r="34" spans="1:25" x14ac:dyDescent="0.25">
      <c r="A34" s="24" t="s">
        <v>95</v>
      </c>
      <c r="B34" s="16" t="s">
        <v>53</v>
      </c>
      <c r="C34" s="28"/>
      <c r="D34" s="26"/>
      <c r="E34" s="26"/>
      <c r="F34" s="27"/>
      <c r="G34" s="25"/>
      <c r="H34" s="26"/>
      <c r="I34" s="26"/>
      <c r="J34" s="26"/>
      <c r="K34" s="26"/>
      <c r="L34" s="27">
        <v>0.05</v>
      </c>
      <c r="M34" s="20">
        <f t="shared" si="0"/>
        <v>0</v>
      </c>
      <c r="N34" s="21">
        <v>140</v>
      </c>
      <c r="O34" s="22">
        <f t="shared" si="1"/>
        <v>0</v>
      </c>
      <c r="P34" s="20">
        <f t="shared" si="2"/>
        <v>0.05</v>
      </c>
      <c r="Q34" s="21">
        <v>240</v>
      </c>
      <c r="R34" s="22">
        <f t="shared" si="3"/>
        <v>12</v>
      </c>
      <c r="S34" s="23">
        <f t="shared" si="4"/>
        <v>12</v>
      </c>
      <c r="T34" s="49"/>
      <c r="U34" s="52">
        <v>48.7</v>
      </c>
      <c r="V34" s="52">
        <f t="shared" si="5"/>
        <v>0</v>
      </c>
      <c r="W34" s="52">
        <f t="shared" si="6"/>
        <v>2.4350000000000005</v>
      </c>
      <c r="X34" s="43"/>
      <c r="Y34" s="43"/>
    </row>
    <row r="35" spans="1:25" x14ac:dyDescent="0.25">
      <c r="A35" s="24" t="s">
        <v>241</v>
      </c>
      <c r="B35" s="16" t="s">
        <v>53</v>
      </c>
      <c r="C35" s="25">
        <v>5.7000000000000002E-3</v>
      </c>
      <c r="D35" s="26"/>
      <c r="E35" s="26"/>
      <c r="F35" s="27"/>
      <c r="G35" s="25"/>
      <c r="H35" s="26"/>
      <c r="I35" s="26"/>
      <c r="J35" s="26"/>
      <c r="K35" s="26"/>
      <c r="L35" s="27"/>
      <c r="M35" s="20">
        <f t="shared" si="0"/>
        <v>5.7000000000000002E-3</v>
      </c>
      <c r="N35" s="21">
        <v>140</v>
      </c>
      <c r="O35" s="22">
        <f t="shared" si="1"/>
        <v>0.79800000000000004</v>
      </c>
      <c r="P35" s="20">
        <f t="shared" si="2"/>
        <v>0</v>
      </c>
      <c r="Q35" s="21">
        <v>240</v>
      </c>
      <c r="R35" s="22">
        <f t="shared" si="3"/>
        <v>0</v>
      </c>
      <c r="S35" s="23">
        <f t="shared" si="4"/>
        <v>0.79800000000000004</v>
      </c>
      <c r="T35" s="49"/>
      <c r="U35" s="52">
        <v>180</v>
      </c>
      <c r="V35" s="52">
        <f t="shared" si="5"/>
        <v>1.026</v>
      </c>
      <c r="W35" s="52">
        <f t="shared" si="6"/>
        <v>0</v>
      </c>
      <c r="X35" s="43"/>
      <c r="Y35" s="43"/>
    </row>
    <row r="36" spans="1:25" x14ac:dyDescent="0.25">
      <c r="A36" s="24" t="s">
        <v>107</v>
      </c>
      <c r="B36" s="16" t="s">
        <v>53</v>
      </c>
      <c r="C36" s="46"/>
      <c r="D36" s="26"/>
      <c r="E36" s="26"/>
      <c r="F36" s="27"/>
      <c r="G36" s="25"/>
      <c r="H36" s="26">
        <v>1E-3</v>
      </c>
      <c r="I36" s="26"/>
      <c r="J36" s="57"/>
      <c r="K36" s="26"/>
      <c r="L36" s="27"/>
      <c r="M36" s="20">
        <f t="shared" si="0"/>
        <v>0</v>
      </c>
      <c r="N36" s="21">
        <v>140</v>
      </c>
      <c r="O36" s="22">
        <f t="shared" si="1"/>
        <v>0</v>
      </c>
      <c r="P36" s="20">
        <f t="shared" si="2"/>
        <v>1E-3</v>
      </c>
      <c r="Q36" s="21">
        <v>240</v>
      </c>
      <c r="R36" s="22">
        <f t="shared" si="3"/>
        <v>0.24</v>
      </c>
      <c r="S36" s="23">
        <f t="shared" si="4"/>
        <v>0.24</v>
      </c>
      <c r="T36" s="49"/>
      <c r="U36" s="52">
        <v>1200</v>
      </c>
      <c r="V36" s="52">
        <f t="shared" ref="V36" si="9">M36*U36</f>
        <v>0</v>
      </c>
      <c r="W36" s="52">
        <f t="shared" ref="W36" si="10">P36*U36</f>
        <v>1.2</v>
      </c>
      <c r="X36" s="43"/>
      <c r="Y36" s="43"/>
    </row>
    <row r="37" spans="1:25" x14ac:dyDescent="0.25">
      <c r="A37" s="24" t="s">
        <v>92</v>
      </c>
      <c r="B37" s="16" t="s">
        <v>53</v>
      </c>
      <c r="C37" s="25">
        <v>2.0999999999999999E-3</v>
      </c>
      <c r="D37" s="26"/>
      <c r="E37" s="26"/>
      <c r="F37" s="27"/>
      <c r="G37" s="25"/>
      <c r="H37" s="26"/>
      <c r="I37" s="26"/>
      <c r="J37" s="26">
        <v>1.4999999999999999E-2</v>
      </c>
      <c r="K37" s="26"/>
      <c r="L37" s="27"/>
      <c r="M37" s="20">
        <f t="shared" si="0"/>
        <v>2.0999999999999999E-3</v>
      </c>
      <c r="N37" s="21">
        <v>140</v>
      </c>
      <c r="O37" s="22">
        <f t="shared" si="1"/>
        <v>0.29399999999999998</v>
      </c>
      <c r="P37" s="20">
        <f t="shared" si="2"/>
        <v>1.4999999999999999E-2</v>
      </c>
      <c r="Q37" s="21">
        <v>240</v>
      </c>
      <c r="R37" s="22">
        <f t="shared" si="3"/>
        <v>3.5999999999999996</v>
      </c>
      <c r="S37" s="23">
        <f t="shared" si="4"/>
        <v>3.8939999999999997</v>
      </c>
      <c r="T37" s="49"/>
      <c r="U37" s="52">
        <v>220</v>
      </c>
      <c r="V37" s="52">
        <f t="shared" si="5"/>
        <v>0.46199999999999997</v>
      </c>
      <c r="W37" s="52">
        <f t="shared" si="6"/>
        <v>3.3</v>
      </c>
      <c r="X37" s="43"/>
      <c r="Y37" s="43"/>
    </row>
    <row r="38" spans="1:25" x14ac:dyDescent="0.25">
      <c r="A38" s="24" t="s">
        <v>137</v>
      </c>
      <c r="B38" s="16" t="s">
        <v>53</v>
      </c>
      <c r="C38" s="25"/>
      <c r="D38" s="26"/>
      <c r="E38" s="26"/>
      <c r="F38" s="27">
        <v>0.1</v>
      </c>
      <c r="G38" s="25">
        <v>3.4299999999999997E-2</v>
      </c>
      <c r="H38" s="26"/>
      <c r="I38" s="26"/>
      <c r="J38" s="26"/>
      <c r="K38" s="26"/>
      <c r="L38" s="27"/>
      <c r="M38" s="20">
        <f t="shared" si="0"/>
        <v>0.1</v>
      </c>
      <c r="N38" s="21">
        <v>140</v>
      </c>
      <c r="O38" s="22">
        <f t="shared" si="1"/>
        <v>14</v>
      </c>
      <c r="P38" s="20">
        <f t="shared" si="2"/>
        <v>3.4299999999999997E-2</v>
      </c>
      <c r="Q38" s="21">
        <v>240</v>
      </c>
      <c r="R38" s="22">
        <f t="shared" si="3"/>
        <v>8.2319999999999993</v>
      </c>
      <c r="S38" s="23">
        <f t="shared" si="4"/>
        <v>22.231999999999999</v>
      </c>
      <c r="T38" s="49"/>
      <c r="U38" s="52">
        <v>130</v>
      </c>
      <c r="V38" s="52">
        <f t="shared" si="5"/>
        <v>13</v>
      </c>
      <c r="W38" s="52">
        <f t="shared" si="6"/>
        <v>4.4589999999999996</v>
      </c>
      <c r="X38" s="43"/>
      <c r="Y38" s="43"/>
    </row>
    <row r="39" spans="1:25" ht="15.75" thickBot="1" x14ac:dyDescent="0.3">
      <c r="A39" s="32" t="s">
        <v>157</v>
      </c>
      <c r="B39" s="45" t="s">
        <v>53</v>
      </c>
      <c r="C39" s="33">
        <v>1.4E-3</v>
      </c>
      <c r="D39" s="34"/>
      <c r="E39" s="34"/>
      <c r="F39" s="35"/>
      <c r="G39" s="33"/>
      <c r="H39" s="34"/>
      <c r="I39" s="34"/>
      <c r="J39" s="34"/>
      <c r="K39" s="34"/>
      <c r="L39" s="35"/>
      <c r="M39" s="39">
        <f t="shared" si="0"/>
        <v>1.4E-3</v>
      </c>
      <c r="N39" s="40">
        <v>140</v>
      </c>
      <c r="O39" s="41">
        <f t="shared" si="1"/>
        <v>0.19600000000000001</v>
      </c>
      <c r="P39" s="39">
        <f t="shared" si="2"/>
        <v>0</v>
      </c>
      <c r="Q39" s="40">
        <v>240</v>
      </c>
      <c r="R39" s="41">
        <f t="shared" si="3"/>
        <v>0</v>
      </c>
      <c r="S39" s="42">
        <f t="shared" si="4"/>
        <v>0.19600000000000001</v>
      </c>
      <c r="T39" s="50"/>
      <c r="U39" s="52">
        <v>135</v>
      </c>
      <c r="V39" s="52">
        <f t="shared" si="5"/>
        <v>0.189</v>
      </c>
      <c r="W39" s="52">
        <f t="shared" si="6"/>
        <v>0</v>
      </c>
      <c r="X39" s="43"/>
      <c r="Y39" s="43"/>
    </row>
    <row r="40" spans="1:25" x14ac:dyDescent="0.25">
      <c r="A40" s="4"/>
      <c r="B40" s="4"/>
      <c r="C40" s="4"/>
      <c r="D40" s="4"/>
      <c r="E40" s="116"/>
      <c r="F40" s="116"/>
      <c r="G40" s="116"/>
      <c r="H40" s="116"/>
      <c r="I40" s="4"/>
      <c r="J40" s="4"/>
      <c r="K40" s="4"/>
      <c r="L40" s="4"/>
      <c r="M40" s="4"/>
      <c r="N40" s="4"/>
      <c r="O40" s="4"/>
      <c r="P40" s="4"/>
      <c r="Q40" s="4"/>
      <c r="R40" s="4"/>
      <c r="S40" s="36"/>
      <c r="T40" s="4"/>
      <c r="U40" s="51"/>
      <c r="V40" s="53">
        <f>SUM(V8:V39)</f>
        <v>66.226118</v>
      </c>
      <c r="W40" s="53">
        <f>SUM(W8:W39)</f>
        <v>82.854374000000021</v>
      </c>
    </row>
    <row r="41" spans="1:25" x14ac:dyDescent="0.25">
      <c r="A41" s="4" t="s">
        <v>54</v>
      </c>
      <c r="B41" s="4"/>
      <c r="C41" s="4"/>
      <c r="D41" s="4"/>
      <c r="E41" s="117" t="s">
        <v>55</v>
      </c>
      <c r="F41" s="117"/>
      <c r="G41" s="117"/>
      <c r="H41" s="117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51"/>
      <c r="V41" s="51"/>
      <c r="W41" s="53">
        <f>V40+W40</f>
        <v>149.08049200000002</v>
      </c>
    </row>
    <row r="49" spans="1:25" x14ac:dyDescent="0.25">
      <c r="A49" s="56" t="s">
        <v>33</v>
      </c>
      <c r="B49" s="4"/>
      <c r="C49" s="118" t="s">
        <v>34</v>
      </c>
      <c r="D49" s="118"/>
      <c r="E49" s="118"/>
      <c r="F49" s="118"/>
      <c r="G49" s="118"/>
      <c r="H49" s="118"/>
      <c r="I49" s="118"/>
      <c r="J49" s="118"/>
      <c r="K49" s="118"/>
      <c r="L49" s="118"/>
      <c r="M49" s="114"/>
      <c r="N49" s="114"/>
      <c r="O49" s="114"/>
      <c r="P49" s="114"/>
      <c r="Q49" s="4"/>
      <c r="R49" s="4"/>
      <c r="S49" s="4"/>
      <c r="T49" s="4"/>
    </row>
    <row r="50" spans="1:25" x14ac:dyDescent="0.25">
      <c r="A50" s="4"/>
      <c r="B50" s="5"/>
      <c r="C50" s="114" t="s">
        <v>246</v>
      </c>
      <c r="D50" s="114"/>
      <c r="E50" s="114"/>
      <c r="F50" s="114"/>
      <c r="G50" s="114"/>
      <c r="H50" s="114"/>
      <c r="I50" s="114"/>
      <c r="J50" s="114"/>
      <c r="K50" s="114"/>
      <c r="L50" s="4"/>
      <c r="M50" s="114"/>
      <c r="N50" s="114"/>
      <c r="O50" s="114"/>
      <c r="P50" s="114"/>
      <c r="Q50" s="4"/>
      <c r="R50" s="4"/>
      <c r="S50" s="4"/>
      <c r="T50" s="4"/>
    </row>
    <row r="51" spans="1:25" ht="15.75" thickBot="1" x14ac:dyDescent="0.3">
      <c r="A51" s="4"/>
      <c r="B51" s="4"/>
      <c r="C51" s="119" t="s">
        <v>35</v>
      </c>
      <c r="D51" s="119"/>
      <c r="E51" s="119"/>
      <c r="F51" s="119"/>
      <c r="G51" s="119"/>
      <c r="H51" s="119"/>
      <c r="I51" s="119"/>
      <c r="J51" s="119"/>
      <c r="K51" s="4"/>
      <c r="L51" s="4"/>
      <c r="M51" s="114"/>
      <c r="N51" s="114"/>
      <c r="O51" s="114"/>
      <c r="P51" s="114"/>
      <c r="Q51" s="4"/>
      <c r="R51" s="4"/>
      <c r="S51" s="4"/>
      <c r="T51" s="4"/>
    </row>
    <row r="52" spans="1:25" ht="15.75" customHeight="1" x14ac:dyDescent="0.25">
      <c r="A52" s="99" t="s">
        <v>36</v>
      </c>
      <c r="B52" s="102" t="s">
        <v>37</v>
      </c>
      <c r="C52" s="105" t="s">
        <v>38</v>
      </c>
      <c r="D52" s="106"/>
      <c r="E52" s="106"/>
      <c r="F52" s="107"/>
      <c r="G52" s="105" t="s">
        <v>39</v>
      </c>
      <c r="H52" s="106"/>
      <c r="I52" s="106"/>
      <c r="J52" s="106"/>
      <c r="K52" s="106"/>
      <c r="L52" s="107"/>
      <c r="M52" s="108" t="s">
        <v>40</v>
      </c>
      <c r="N52" s="109"/>
      <c r="O52" s="110"/>
      <c r="P52" s="120" t="s">
        <v>41</v>
      </c>
      <c r="Q52" s="109"/>
      <c r="R52" s="121"/>
      <c r="S52" s="128" t="s">
        <v>42</v>
      </c>
      <c r="T52" s="131" t="s">
        <v>43</v>
      </c>
      <c r="U52" s="43"/>
      <c r="V52" s="43"/>
      <c r="W52" s="43"/>
      <c r="X52" s="43"/>
      <c r="Y52" s="43"/>
    </row>
    <row r="53" spans="1:25" ht="30" customHeight="1" x14ac:dyDescent="0.25">
      <c r="A53" s="100"/>
      <c r="B53" s="103"/>
      <c r="C53" s="134" t="s">
        <v>247</v>
      </c>
      <c r="D53" s="124" t="s">
        <v>44</v>
      </c>
      <c r="E53" s="124" t="s">
        <v>3</v>
      </c>
      <c r="F53" s="126" t="s">
        <v>72</v>
      </c>
      <c r="G53" s="136" t="s">
        <v>249</v>
      </c>
      <c r="H53" s="124" t="s">
        <v>131</v>
      </c>
      <c r="I53" s="124" t="s">
        <v>147</v>
      </c>
      <c r="J53" s="124" t="s">
        <v>153</v>
      </c>
      <c r="K53" s="124" t="s">
        <v>21</v>
      </c>
      <c r="L53" s="126" t="s">
        <v>44</v>
      </c>
      <c r="M53" s="111"/>
      <c r="N53" s="112"/>
      <c r="O53" s="113"/>
      <c r="P53" s="122"/>
      <c r="Q53" s="112"/>
      <c r="R53" s="123"/>
      <c r="S53" s="129"/>
      <c r="T53" s="132"/>
      <c r="U53" s="43"/>
      <c r="V53" s="43"/>
      <c r="W53" s="43"/>
      <c r="X53" s="43"/>
      <c r="Y53" s="43"/>
    </row>
    <row r="54" spans="1:25" ht="41.25" customHeight="1" thickBot="1" x14ac:dyDescent="0.3">
      <c r="A54" s="101"/>
      <c r="B54" s="104"/>
      <c r="C54" s="135"/>
      <c r="D54" s="125"/>
      <c r="E54" s="125"/>
      <c r="F54" s="127"/>
      <c r="G54" s="137"/>
      <c r="H54" s="125"/>
      <c r="I54" s="125"/>
      <c r="J54" s="125"/>
      <c r="K54" s="125"/>
      <c r="L54" s="127"/>
      <c r="M54" s="6" t="s">
        <v>45</v>
      </c>
      <c r="N54" s="2" t="s">
        <v>46</v>
      </c>
      <c r="O54" s="1" t="s">
        <v>47</v>
      </c>
      <c r="P54" s="7" t="s">
        <v>45</v>
      </c>
      <c r="Q54" s="2" t="s">
        <v>46</v>
      </c>
      <c r="R54" s="3" t="s">
        <v>47</v>
      </c>
      <c r="S54" s="130"/>
      <c r="T54" s="133"/>
      <c r="U54" s="68" t="s">
        <v>177</v>
      </c>
      <c r="V54" s="44"/>
      <c r="W54" s="43"/>
      <c r="X54" s="43"/>
      <c r="Y54" s="43"/>
    </row>
    <row r="55" spans="1:25" ht="15.75" thickBot="1" x14ac:dyDescent="0.3">
      <c r="A55" s="8" t="s">
        <v>48</v>
      </c>
      <c r="B55" s="9"/>
      <c r="C55" s="38" t="s">
        <v>51</v>
      </c>
      <c r="D55" s="10" t="s">
        <v>185</v>
      </c>
      <c r="E55" s="10" t="s">
        <v>49</v>
      </c>
      <c r="F55" s="37" t="s">
        <v>161</v>
      </c>
      <c r="G55" s="38" t="s">
        <v>52</v>
      </c>
      <c r="H55" s="10" t="s">
        <v>49</v>
      </c>
      <c r="I55" s="10" t="s">
        <v>57</v>
      </c>
      <c r="J55" s="10" t="s">
        <v>251</v>
      </c>
      <c r="K55" s="10" t="s">
        <v>49</v>
      </c>
      <c r="L55" s="37" t="s">
        <v>186</v>
      </c>
      <c r="M55" s="11"/>
      <c r="N55" s="12"/>
      <c r="O55" s="13"/>
      <c r="P55" s="11"/>
      <c r="Q55" s="12"/>
      <c r="R55" s="13"/>
      <c r="S55" s="14"/>
      <c r="T55" s="47"/>
      <c r="U55" s="51" t="s">
        <v>128</v>
      </c>
      <c r="V55" s="51" t="s">
        <v>0</v>
      </c>
      <c r="W55" s="51" t="s">
        <v>1</v>
      </c>
      <c r="X55" s="43"/>
      <c r="Y55" s="43"/>
    </row>
    <row r="56" spans="1:25" x14ac:dyDescent="0.25">
      <c r="A56" s="15" t="s">
        <v>102</v>
      </c>
      <c r="B56" s="16" t="s">
        <v>53</v>
      </c>
      <c r="C56" s="17">
        <v>2.7400000000000001E-2</v>
      </c>
      <c r="D56" s="18"/>
      <c r="E56" s="18"/>
      <c r="F56" s="19"/>
      <c r="G56" s="17"/>
      <c r="H56" s="18"/>
      <c r="I56" s="18"/>
      <c r="J56" s="18"/>
      <c r="K56" s="18"/>
      <c r="L56" s="19"/>
      <c r="M56" s="20">
        <f>C56+D56+E56+F56</f>
        <v>2.7400000000000001E-2</v>
      </c>
      <c r="N56" s="21">
        <v>200</v>
      </c>
      <c r="O56" s="22">
        <f>M56*N56</f>
        <v>5.48</v>
      </c>
      <c r="P56" s="20">
        <f>G56+H56+I56+J56+K56+L56</f>
        <v>0</v>
      </c>
      <c r="Q56" s="21">
        <v>270</v>
      </c>
      <c r="R56" s="22">
        <f>P56*Q56</f>
        <v>0</v>
      </c>
      <c r="S56" s="23">
        <f>O56+R56</f>
        <v>5.48</v>
      </c>
      <c r="T56" s="48"/>
      <c r="U56" s="52">
        <v>300</v>
      </c>
      <c r="V56" s="52">
        <f>M56*U56</f>
        <v>8.2200000000000006</v>
      </c>
      <c r="W56" s="52">
        <f>P56*U56</f>
        <v>0</v>
      </c>
      <c r="X56" s="43"/>
      <c r="Y56" s="43"/>
    </row>
    <row r="57" spans="1:25" x14ac:dyDescent="0.25">
      <c r="A57" s="24" t="s">
        <v>73</v>
      </c>
      <c r="B57" s="16" t="s">
        <v>53</v>
      </c>
      <c r="C57" s="25">
        <v>3.2399999999999998E-2</v>
      </c>
      <c r="D57" s="26"/>
      <c r="E57" s="26"/>
      <c r="F57" s="27"/>
      <c r="G57" s="25"/>
      <c r="H57" s="26"/>
      <c r="I57" s="26"/>
      <c r="J57" s="26"/>
      <c r="K57" s="26"/>
      <c r="L57" s="27"/>
      <c r="M57" s="20">
        <f t="shared" ref="M57:M87" si="11">C57+D57+E57+F57</f>
        <v>3.2399999999999998E-2</v>
      </c>
      <c r="N57" s="21">
        <v>200</v>
      </c>
      <c r="O57" s="22">
        <f t="shared" ref="O57:O87" si="12">M57*N57</f>
        <v>6.4799999999999995</v>
      </c>
      <c r="P57" s="20">
        <f t="shared" ref="P57:P87" si="13">G57+H57+I57+J57+K57+L57</f>
        <v>0</v>
      </c>
      <c r="Q57" s="21">
        <v>270</v>
      </c>
      <c r="R57" s="22">
        <f t="shared" ref="R57:R87" si="14">P57*Q57</f>
        <v>0</v>
      </c>
      <c r="S57" s="23">
        <f t="shared" ref="S57:S87" si="15">O57+R57</f>
        <v>6.4799999999999995</v>
      </c>
      <c r="T57" s="49"/>
      <c r="U57" s="52">
        <v>130</v>
      </c>
      <c r="V57" s="52">
        <f t="shared" ref="V57:V67" si="16">M57*U57</f>
        <v>4.2119999999999997</v>
      </c>
      <c r="W57" s="52">
        <f t="shared" ref="W57:W67" si="17">P57*U57</f>
        <v>0</v>
      </c>
      <c r="X57" s="43"/>
      <c r="Y57" s="43"/>
    </row>
    <row r="58" spans="1:25" x14ac:dyDescent="0.25">
      <c r="A58" s="24" t="s">
        <v>96</v>
      </c>
      <c r="B58" s="16" t="s">
        <v>97</v>
      </c>
      <c r="C58" s="25">
        <v>6.7000000000000002E-3</v>
      </c>
      <c r="D58" s="26"/>
      <c r="E58" s="26"/>
      <c r="F58" s="27"/>
      <c r="G58" s="25"/>
      <c r="H58" s="26"/>
      <c r="I58" s="26"/>
      <c r="J58" s="26"/>
      <c r="K58" s="26"/>
      <c r="L58" s="27"/>
      <c r="M58" s="20">
        <f t="shared" si="11"/>
        <v>6.7000000000000002E-3</v>
      </c>
      <c r="N58" s="21">
        <v>200</v>
      </c>
      <c r="O58" s="22">
        <f t="shared" si="12"/>
        <v>1.34</v>
      </c>
      <c r="P58" s="20">
        <f t="shared" si="13"/>
        <v>0</v>
      </c>
      <c r="Q58" s="21">
        <v>270</v>
      </c>
      <c r="R58" s="22">
        <f t="shared" si="14"/>
        <v>0</v>
      </c>
      <c r="S58" s="23">
        <f t="shared" si="15"/>
        <v>1.34</v>
      </c>
      <c r="T58" s="49"/>
      <c r="U58" s="52">
        <v>187.5</v>
      </c>
      <c r="V58" s="52">
        <f t="shared" si="16"/>
        <v>1.2562500000000001</v>
      </c>
      <c r="W58" s="52">
        <f t="shared" si="17"/>
        <v>0</v>
      </c>
      <c r="X58" s="43"/>
      <c r="Y58" s="43"/>
    </row>
    <row r="59" spans="1:25" x14ac:dyDescent="0.25">
      <c r="A59" s="24" t="s">
        <v>75</v>
      </c>
      <c r="B59" s="16" t="s">
        <v>53</v>
      </c>
      <c r="C59" s="25">
        <v>1.5299999999999999E-2</v>
      </c>
      <c r="D59" s="26"/>
      <c r="E59" s="26">
        <v>0.02</v>
      </c>
      <c r="F59" s="27"/>
      <c r="G59" s="25">
        <v>5.0000000000000001E-3</v>
      </c>
      <c r="H59" s="26"/>
      <c r="I59" s="26"/>
      <c r="J59" s="26"/>
      <c r="K59" s="26"/>
      <c r="L59" s="27"/>
      <c r="M59" s="20">
        <f t="shared" si="11"/>
        <v>3.5299999999999998E-2</v>
      </c>
      <c r="N59" s="21">
        <v>200</v>
      </c>
      <c r="O59" s="22">
        <f t="shared" si="12"/>
        <v>7.06</v>
      </c>
      <c r="P59" s="20">
        <f t="shared" si="13"/>
        <v>5.0000000000000001E-3</v>
      </c>
      <c r="Q59" s="21">
        <v>270</v>
      </c>
      <c r="R59" s="22">
        <f t="shared" si="14"/>
        <v>1.35</v>
      </c>
      <c r="S59" s="23">
        <f t="shared" si="15"/>
        <v>8.41</v>
      </c>
      <c r="T59" s="49"/>
      <c r="U59" s="52">
        <v>90</v>
      </c>
      <c r="V59" s="52">
        <f t="shared" si="16"/>
        <v>3.1769999999999996</v>
      </c>
      <c r="W59" s="52">
        <f t="shared" si="17"/>
        <v>0.45</v>
      </c>
      <c r="X59" s="43"/>
      <c r="Y59" s="43"/>
    </row>
    <row r="60" spans="1:25" x14ac:dyDescent="0.25">
      <c r="A60" s="24" t="s">
        <v>123</v>
      </c>
      <c r="B60" s="16" t="s">
        <v>53</v>
      </c>
      <c r="C60" s="46">
        <v>1.0000000000000001E-5</v>
      </c>
      <c r="D60" s="26"/>
      <c r="E60" s="26"/>
      <c r="F60" s="27"/>
      <c r="G60" s="25"/>
      <c r="H60" s="26"/>
      <c r="I60" s="26"/>
      <c r="J60" s="26"/>
      <c r="K60" s="26"/>
      <c r="L60" s="27"/>
      <c r="M60" s="20">
        <f t="shared" si="11"/>
        <v>1.0000000000000001E-5</v>
      </c>
      <c r="N60" s="21">
        <v>200</v>
      </c>
      <c r="O60" s="22">
        <f t="shared" si="12"/>
        <v>2E-3</v>
      </c>
      <c r="P60" s="20">
        <f t="shared" si="13"/>
        <v>0</v>
      </c>
      <c r="Q60" s="21">
        <v>270</v>
      </c>
      <c r="R60" s="22">
        <f t="shared" si="14"/>
        <v>0</v>
      </c>
      <c r="S60" s="23">
        <f t="shared" si="15"/>
        <v>2E-3</v>
      </c>
      <c r="T60" s="49"/>
      <c r="U60" s="52">
        <v>1550</v>
      </c>
      <c r="V60" s="52">
        <f t="shared" si="16"/>
        <v>1.5500000000000002E-2</v>
      </c>
      <c r="W60" s="52">
        <f t="shared" si="17"/>
        <v>0</v>
      </c>
      <c r="X60" s="43"/>
      <c r="Y60" s="43"/>
    </row>
    <row r="61" spans="1:25" x14ac:dyDescent="0.25">
      <c r="A61" s="24" t="s">
        <v>76</v>
      </c>
      <c r="B61" s="16" t="s">
        <v>53</v>
      </c>
      <c r="C61" s="25">
        <v>3.3999999999999998E-3</v>
      </c>
      <c r="D61" s="26"/>
      <c r="E61" s="26"/>
      <c r="F61" s="27"/>
      <c r="G61" s="25"/>
      <c r="H61" s="26"/>
      <c r="I61" s="26">
        <v>6.7000000000000002E-3</v>
      </c>
      <c r="J61" s="26"/>
      <c r="K61" s="26"/>
      <c r="L61" s="27"/>
      <c r="M61" s="20">
        <f t="shared" si="11"/>
        <v>3.3999999999999998E-3</v>
      </c>
      <c r="N61" s="21">
        <v>200</v>
      </c>
      <c r="O61" s="22">
        <f t="shared" si="12"/>
        <v>0.67999999999999994</v>
      </c>
      <c r="P61" s="20">
        <f t="shared" si="13"/>
        <v>6.7000000000000002E-3</v>
      </c>
      <c r="Q61" s="21">
        <v>270</v>
      </c>
      <c r="R61" s="22">
        <f t="shared" si="14"/>
        <v>1.8090000000000002</v>
      </c>
      <c r="S61" s="23">
        <f t="shared" si="15"/>
        <v>2.4889999999999999</v>
      </c>
      <c r="T61" s="49"/>
      <c r="U61" s="52">
        <v>622.52</v>
      </c>
      <c r="V61" s="52">
        <f t="shared" si="16"/>
        <v>2.116568</v>
      </c>
      <c r="W61" s="52">
        <f t="shared" si="17"/>
        <v>4.170884</v>
      </c>
      <c r="X61" s="43"/>
      <c r="Y61" s="43"/>
    </row>
    <row r="62" spans="1:25" x14ac:dyDescent="0.25">
      <c r="A62" s="24" t="s">
        <v>117</v>
      </c>
      <c r="B62" s="16" t="s">
        <v>53</v>
      </c>
      <c r="C62" s="25">
        <v>3.3999999999999998E-3</v>
      </c>
      <c r="D62" s="26"/>
      <c r="E62" s="26"/>
      <c r="F62" s="27"/>
      <c r="G62" s="25"/>
      <c r="H62" s="26"/>
      <c r="I62" s="26"/>
      <c r="J62" s="26">
        <v>8.9999999999999993E-3</v>
      </c>
      <c r="K62" s="26"/>
      <c r="L62" s="27"/>
      <c r="M62" s="20">
        <f t="shared" si="11"/>
        <v>3.3999999999999998E-3</v>
      </c>
      <c r="N62" s="21">
        <v>200</v>
      </c>
      <c r="O62" s="22">
        <f t="shared" si="12"/>
        <v>0.67999999999999994</v>
      </c>
      <c r="P62" s="20">
        <f t="shared" si="13"/>
        <v>8.9999999999999993E-3</v>
      </c>
      <c r="Q62" s="21">
        <v>270</v>
      </c>
      <c r="R62" s="22">
        <f t="shared" si="14"/>
        <v>2.4299999999999997</v>
      </c>
      <c r="S62" s="23">
        <f t="shared" si="15"/>
        <v>3.1099999999999994</v>
      </c>
      <c r="T62" s="49"/>
      <c r="U62" s="52">
        <v>127</v>
      </c>
      <c r="V62" s="52">
        <f t="shared" si="16"/>
        <v>0.43179999999999996</v>
      </c>
      <c r="W62" s="52">
        <f t="shared" si="17"/>
        <v>1.143</v>
      </c>
      <c r="X62" s="43"/>
      <c r="Y62" s="43"/>
    </row>
    <row r="63" spans="1:25" x14ac:dyDescent="0.25">
      <c r="A63" s="24" t="s">
        <v>91</v>
      </c>
      <c r="B63" s="16" t="s">
        <v>53</v>
      </c>
      <c r="C63" s="25"/>
      <c r="D63" s="26"/>
      <c r="E63" s="26"/>
      <c r="F63" s="27"/>
      <c r="G63" s="25"/>
      <c r="H63" s="26"/>
      <c r="I63" s="26"/>
      <c r="J63" s="26">
        <v>4.0000000000000001E-3</v>
      </c>
      <c r="K63" s="26"/>
      <c r="L63" s="27"/>
      <c r="M63" s="20">
        <f t="shared" si="11"/>
        <v>0</v>
      </c>
      <c r="N63" s="21">
        <v>200</v>
      </c>
      <c r="O63" s="22">
        <f t="shared" si="12"/>
        <v>0</v>
      </c>
      <c r="P63" s="20">
        <f t="shared" si="13"/>
        <v>4.0000000000000001E-3</v>
      </c>
      <c r="Q63" s="21">
        <v>270</v>
      </c>
      <c r="R63" s="22">
        <f t="shared" si="14"/>
        <v>1.08</v>
      </c>
      <c r="S63" s="23">
        <f t="shared" si="15"/>
        <v>1.08</v>
      </c>
      <c r="T63" s="49"/>
      <c r="U63" s="52">
        <v>44</v>
      </c>
      <c r="V63" s="52">
        <f t="shared" si="16"/>
        <v>0</v>
      </c>
      <c r="W63" s="52">
        <f t="shared" si="17"/>
        <v>0.17599999999999999</v>
      </c>
      <c r="X63" s="43"/>
      <c r="Y63" s="43"/>
    </row>
    <row r="64" spans="1:25" x14ac:dyDescent="0.25">
      <c r="A64" s="24" t="s">
        <v>79</v>
      </c>
      <c r="B64" s="16" t="s">
        <v>53</v>
      </c>
      <c r="C64" s="28"/>
      <c r="D64" s="26"/>
      <c r="E64" s="26">
        <v>3.0000000000000001E-3</v>
      </c>
      <c r="F64" s="27"/>
      <c r="G64" s="25"/>
      <c r="H64" s="26"/>
      <c r="I64" s="26"/>
      <c r="J64" s="26"/>
      <c r="K64" s="26"/>
      <c r="L64" s="27"/>
      <c r="M64" s="20">
        <f t="shared" si="11"/>
        <v>3.0000000000000001E-3</v>
      </c>
      <c r="N64" s="21">
        <v>200</v>
      </c>
      <c r="O64" s="22">
        <f t="shared" si="12"/>
        <v>0.6</v>
      </c>
      <c r="P64" s="20">
        <f t="shared" si="13"/>
        <v>0</v>
      </c>
      <c r="Q64" s="21">
        <v>270</v>
      </c>
      <c r="R64" s="22">
        <f t="shared" si="14"/>
        <v>0</v>
      </c>
      <c r="S64" s="23">
        <f t="shared" si="15"/>
        <v>0.6</v>
      </c>
      <c r="T64" s="49"/>
      <c r="U64" s="52">
        <v>220</v>
      </c>
      <c r="V64" s="52">
        <f t="shared" si="16"/>
        <v>0.66</v>
      </c>
      <c r="W64" s="52">
        <f t="shared" si="17"/>
        <v>0</v>
      </c>
      <c r="X64" s="43"/>
      <c r="Y64" s="43"/>
    </row>
    <row r="65" spans="1:25" x14ac:dyDescent="0.25">
      <c r="A65" s="24" t="s">
        <v>74</v>
      </c>
      <c r="B65" s="16" t="s">
        <v>53</v>
      </c>
      <c r="C65" s="25"/>
      <c r="D65" s="26"/>
      <c r="E65" s="26">
        <v>0.1</v>
      </c>
      <c r="F65" s="27"/>
      <c r="G65" s="25"/>
      <c r="H65" s="26"/>
      <c r="I65" s="26">
        <v>2.4E-2</v>
      </c>
      <c r="J65" s="26"/>
      <c r="K65" s="26"/>
      <c r="L65" s="27"/>
      <c r="M65" s="20">
        <f t="shared" si="11"/>
        <v>0.1</v>
      </c>
      <c r="N65" s="21">
        <v>200</v>
      </c>
      <c r="O65" s="22">
        <f t="shared" si="12"/>
        <v>20</v>
      </c>
      <c r="P65" s="20">
        <f t="shared" si="13"/>
        <v>2.4E-2</v>
      </c>
      <c r="Q65" s="21">
        <v>270</v>
      </c>
      <c r="R65" s="22">
        <f t="shared" si="14"/>
        <v>6.48</v>
      </c>
      <c r="S65" s="23">
        <f t="shared" si="15"/>
        <v>26.48</v>
      </c>
      <c r="T65" s="49"/>
      <c r="U65" s="52">
        <v>70</v>
      </c>
      <c r="V65" s="52">
        <f t="shared" si="16"/>
        <v>7</v>
      </c>
      <c r="W65" s="52">
        <f t="shared" si="17"/>
        <v>1.68</v>
      </c>
      <c r="X65" s="43"/>
      <c r="Y65" s="43"/>
    </row>
    <row r="66" spans="1:25" x14ac:dyDescent="0.25">
      <c r="A66" s="24" t="s">
        <v>77</v>
      </c>
      <c r="B66" s="16" t="s">
        <v>53</v>
      </c>
      <c r="C66" s="28"/>
      <c r="D66" s="26"/>
      <c r="E66" s="26"/>
      <c r="F66" s="27">
        <v>1.6500000000000001E-2</v>
      </c>
      <c r="G66" s="25"/>
      <c r="H66" s="26"/>
      <c r="I66" s="26"/>
      <c r="J66" s="26"/>
      <c r="K66" s="26"/>
      <c r="L66" s="27"/>
      <c r="M66" s="20">
        <f t="shared" si="11"/>
        <v>1.6500000000000001E-2</v>
      </c>
      <c r="N66" s="21">
        <v>200</v>
      </c>
      <c r="O66" s="22">
        <f t="shared" si="12"/>
        <v>3.3000000000000003</v>
      </c>
      <c r="P66" s="20">
        <f t="shared" si="13"/>
        <v>0</v>
      </c>
      <c r="Q66" s="21">
        <v>270</v>
      </c>
      <c r="R66" s="22">
        <f t="shared" si="14"/>
        <v>0</v>
      </c>
      <c r="S66" s="23">
        <f t="shared" si="15"/>
        <v>3.3000000000000003</v>
      </c>
      <c r="T66" s="49"/>
      <c r="U66" s="52">
        <v>767</v>
      </c>
      <c r="V66" s="52">
        <f t="shared" si="16"/>
        <v>12.6555</v>
      </c>
      <c r="W66" s="52">
        <f t="shared" si="17"/>
        <v>0</v>
      </c>
      <c r="X66" s="43"/>
      <c r="Y66" s="43"/>
    </row>
    <row r="67" spans="1:25" x14ac:dyDescent="0.25">
      <c r="A67" s="24" t="s">
        <v>81</v>
      </c>
      <c r="B67" s="16" t="s">
        <v>53</v>
      </c>
      <c r="C67" s="28"/>
      <c r="D67" s="26"/>
      <c r="E67" s="26"/>
      <c r="F67" s="27"/>
      <c r="G67" s="25"/>
      <c r="H67" s="26">
        <v>0.02</v>
      </c>
      <c r="I67" s="26"/>
      <c r="J67" s="26"/>
      <c r="K67" s="26"/>
      <c r="L67" s="27"/>
      <c r="M67" s="20">
        <f t="shared" si="11"/>
        <v>0</v>
      </c>
      <c r="N67" s="21">
        <v>200</v>
      </c>
      <c r="O67" s="22">
        <f t="shared" si="12"/>
        <v>0</v>
      </c>
      <c r="P67" s="20">
        <f t="shared" si="13"/>
        <v>0.02</v>
      </c>
      <c r="Q67" s="21">
        <v>270</v>
      </c>
      <c r="R67" s="22">
        <f t="shared" si="14"/>
        <v>5.4</v>
      </c>
      <c r="S67" s="23">
        <f t="shared" si="15"/>
        <v>5.4</v>
      </c>
      <c r="T67" s="49"/>
      <c r="U67" s="52">
        <v>40</v>
      </c>
      <c r="V67" s="52">
        <f t="shared" si="16"/>
        <v>0</v>
      </c>
      <c r="W67" s="52">
        <f t="shared" si="17"/>
        <v>0.8</v>
      </c>
      <c r="X67" s="43"/>
      <c r="Y67" s="43"/>
    </row>
    <row r="68" spans="1:25" x14ac:dyDescent="0.25">
      <c r="A68" s="24" t="s">
        <v>125</v>
      </c>
      <c r="B68" s="16" t="s">
        <v>53</v>
      </c>
      <c r="C68" s="28"/>
      <c r="D68" s="26"/>
      <c r="E68" s="26"/>
      <c r="F68" s="27"/>
      <c r="G68" s="25">
        <v>4.41E-2</v>
      </c>
      <c r="H68" s="26"/>
      <c r="I68" s="26"/>
      <c r="J68" s="26"/>
      <c r="K68" s="26"/>
      <c r="L68" s="27"/>
      <c r="M68" s="20">
        <f t="shared" si="11"/>
        <v>0</v>
      </c>
      <c r="N68" s="21">
        <v>200</v>
      </c>
      <c r="O68" s="22">
        <f t="shared" si="12"/>
        <v>0</v>
      </c>
      <c r="P68" s="20">
        <f t="shared" si="13"/>
        <v>4.41E-2</v>
      </c>
      <c r="Q68" s="21">
        <v>270</v>
      </c>
      <c r="R68" s="22">
        <f t="shared" si="14"/>
        <v>11.907</v>
      </c>
      <c r="S68" s="23">
        <f t="shared" si="15"/>
        <v>11.907</v>
      </c>
      <c r="T68" s="49"/>
      <c r="U68" s="52"/>
      <c r="V68" s="52"/>
      <c r="W68" s="52"/>
      <c r="X68" s="43"/>
      <c r="Y68" s="43"/>
    </row>
    <row r="69" spans="1:25" x14ac:dyDescent="0.25">
      <c r="A69" s="24" t="s">
        <v>126</v>
      </c>
      <c r="B69" s="16" t="s">
        <v>53</v>
      </c>
      <c r="C69" s="28"/>
      <c r="D69" s="26"/>
      <c r="E69" s="26"/>
      <c r="F69" s="27"/>
      <c r="G69" s="25">
        <v>4.6800000000000001E-2</v>
      </c>
      <c r="H69" s="26"/>
      <c r="I69" s="26"/>
      <c r="J69" s="26"/>
      <c r="K69" s="26"/>
      <c r="L69" s="27"/>
      <c r="M69" s="20">
        <f t="shared" si="11"/>
        <v>0</v>
      </c>
      <c r="N69" s="21">
        <v>200</v>
      </c>
      <c r="O69" s="22">
        <f t="shared" si="12"/>
        <v>0</v>
      </c>
      <c r="P69" s="20">
        <f t="shared" si="13"/>
        <v>4.6800000000000001E-2</v>
      </c>
      <c r="Q69" s="21">
        <v>270</v>
      </c>
      <c r="R69" s="22">
        <f t="shared" si="14"/>
        <v>12.636000000000001</v>
      </c>
      <c r="S69" s="23">
        <f t="shared" si="15"/>
        <v>12.636000000000001</v>
      </c>
      <c r="T69" s="49"/>
      <c r="U69" s="52"/>
      <c r="V69" s="52"/>
      <c r="W69" s="52"/>
      <c r="X69" s="43"/>
      <c r="Y69" s="43"/>
    </row>
    <row r="70" spans="1:25" x14ac:dyDescent="0.25">
      <c r="A70" s="24" t="s">
        <v>121</v>
      </c>
      <c r="B70" s="16" t="s">
        <v>53</v>
      </c>
      <c r="C70" s="28"/>
      <c r="D70" s="26"/>
      <c r="E70" s="26"/>
      <c r="F70" s="27"/>
      <c r="G70" s="25">
        <v>2.3999999999999998E-3</v>
      </c>
      <c r="H70" s="26"/>
      <c r="I70" s="26"/>
      <c r="J70" s="26"/>
      <c r="K70" s="26"/>
      <c r="L70" s="27"/>
      <c r="M70" s="20">
        <f t="shared" si="11"/>
        <v>0</v>
      </c>
      <c r="N70" s="21">
        <v>200</v>
      </c>
      <c r="O70" s="22">
        <f t="shared" si="12"/>
        <v>0</v>
      </c>
      <c r="P70" s="20">
        <f t="shared" si="13"/>
        <v>2.3999999999999998E-3</v>
      </c>
      <c r="Q70" s="21">
        <v>270</v>
      </c>
      <c r="R70" s="22">
        <f t="shared" si="14"/>
        <v>0.64799999999999991</v>
      </c>
      <c r="S70" s="23">
        <f t="shared" si="15"/>
        <v>0.64799999999999991</v>
      </c>
      <c r="T70" s="49"/>
      <c r="U70" s="52"/>
      <c r="V70" s="52"/>
      <c r="W70" s="52"/>
      <c r="X70" s="43"/>
      <c r="Y70" s="43"/>
    </row>
    <row r="71" spans="1:25" x14ac:dyDescent="0.25">
      <c r="A71" s="24" t="s">
        <v>83</v>
      </c>
      <c r="B71" s="16" t="s">
        <v>53</v>
      </c>
      <c r="C71" s="28"/>
      <c r="D71" s="26"/>
      <c r="E71" s="26"/>
      <c r="F71" s="27"/>
      <c r="G71" s="25">
        <v>6.0000000000000001E-3</v>
      </c>
      <c r="H71" s="26">
        <v>2E-3</v>
      </c>
      <c r="I71" s="26"/>
      <c r="J71" s="26">
        <v>8.9999999999999993E-3</v>
      </c>
      <c r="K71" s="26"/>
      <c r="L71" s="27"/>
      <c r="M71" s="20">
        <f t="shared" si="11"/>
        <v>0</v>
      </c>
      <c r="N71" s="21">
        <v>200</v>
      </c>
      <c r="O71" s="22">
        <f t="shared" si="12"/>
        <v>0</v>
      </c>
      <c r="P71" s="20">
        <f t="shared" si="13"/>
        <v>1.7000000000000001E-2</v>
      </c>
      <c r="Q71" s="21">
        <v>270</v>
      </c>
      <c r="R71" s="22">
        <f t="shared" si="14"/>
        <v>4.5900000000000007</v>
      </c>
      <c r="S71" s="23">
        <f t="shared" si="15"/>
        <v>4.5900000000000007</v>
      </c>
      <c r="T71" s="49"/>
      <c r="U71" s="52">
        <v>158</v>
      </c>
      <c r="V71" s="52">
        <f t="shared" ref="V71:V87" si="18">M71*U71</f>
        <v>0</v>
      </c>
      <c r="W71" s="52">
        <f t="shared" ref="W71:W87" si="19">P71*U71</f>
        <v>2.6860000000000004</v>
      </c>
      <c r="X71" s="43"/>
      <c r="Y71" s="43"/>
    </row>
    <row r="72" spans="1:25" x14ac:dyDescent="0.25">
      <c r="A72" s="24" t="s">
        <v>129</v>
      </c>
      <c r="B72" s="16" t="s">
        <v>53</v>
      </c>
      <c r="C72" s="28"/>
      <c r="D72" s="26"/>
      <c r="E72" s="26"/>
      <c r="F72" s="27"/>
      <c r="G72" s="25"/>
      <c r="H72" s="26">
        <v>8.0000000000000004E-4</v>
      </c>
      <c r="I72" s="26"/>
      <c r="J72" s="26"/>
      <c r="K72" s="26"/>
      <c r="L72" s="27"/>
      <c r="M72" s="20">
        <f t="shared" si="11"/>
        <v>0</v>
      </c>
      <c r="N72" s="21">
        <v>200</v>
      </c>
      <c r="O72" s="22">
        <f t="shared" si="12"/>
        <v>0</v>
      </c>
      <c r="P72" s="20">
        <f t="shared" si="13"/>
        <v>8.0000000000000004E-4</v>
      </c>
      <c r="Q72" s="21">
        <v>270</v>
      </c>
      <c r="R72" s="22">
        <f t="shared" si="14"/>
        <v>0.216</v>
      </c>
      <c r="S72" s="23">
        <f t="shared" si="15"/>
        <v>0.216</v>
      </c>
      <c r="T72" s="49"/>
      <c r="U72" s="52">
        <v>310</v>
      </c>
      <c r="V72" s="52">
        <f t="shared" si="18"/>
        <v>0</v>
      </c>
      <c r="W72" s="52">
        <f t="shared" si="19"/>
        <v>0.248</v>
      </c>
      <c r="X72" s="43"/>
      <c r="Y72" s="43"/>
    </row>
    <row r="73" spans="1:25" x14ac:dyDescent="0.25">
      <c r="A73" s="24" t="s">
        <v>86</v>
      </c>
      <c r="B73" s="16" t="s">
        <v>53</v>
      </c>
      <c r="C73" s="28"/>
      <c r="D73" s="26"/>
      <c r="E73" s="26"/>
      <c r="F73" s="27"/>
      <c r="G73" s="30"/>
      <c r="H73" s="26">
        <v>0.08</v>
      </c>
      <c r="I73" s="26">
        <v>0.16950000000000001</v>
      </c>
      <c r="J73" s="26"/>
      <c r="K73" s="26"/>
      <c r="L73" s="27"/>
      <c r="M73" s="20">
        <f t="shared" si="11"/>
        <v>0</v>
      </c>
      <c r="N73" s="21">
        <v>200</v>
      </c>
      <c r="O73" s="22">
        <f t="shared" si="12"/>
        <v>0</v>
      </c>
      <c r="P73" s="20">
        <f t="shared" si="13"/>
        <v>0.2495</v>
      </c>
      <c r="Q73" s="21">
        <v>270</v>
      </c>
      <c r="R73" s="22">
        <f t="shared" si="14"/>
        <v>67.364999999999995</v>
      </c>
      <c r="S73" s="23">
        <f t="shared" si="15"/>
        <v>67.364999999999995</v>
      </c>
      <c r="T73" s="49"/>
      <c r="U73" s="52">
        <v>39</v>
      </c>
      <c r="V73" s="52">
        <f t="shared" si="18"/>
        <v>0</v>
      </c>
      <c r="W73" s="52">
        <f t="shared" si="19"/>
        <v>9.7304999999999993</v>
      </c>
      <c r="X73" s="43"/>
      <c r="Y73" s="43"/>
    </row>
    <row r="74" spans="1:25" x14ac:dyDescent="0.25">
      <c r="A74" s="24" t="s">
        <v>82</v>
      </c>
      <c r="B74" s="16" t="s">
        <v>53</v>
      </c>
      <c r="C74" s="28"/>
      <c r="D74" s="26"/>
      <c r="E74" s="26"/>
      <c r="F74" s="27"/>
      <c r="G74" s="25"/>
      <c r="H74" s="26">
        <v>0.01</v>
      </c>
      <c r="I74" s="26"/>
      <c r="J74" s="26"/>
      <c r="K74" s="26"/>
      <c r="L74" s="27"/>
      <c r="M74" s="20">
        <f t="shared" si="11"/>
        <v>0</v>
      </c>
      <c r="N74" s="21">
        <v>200</v>
      </c>
      <c r="O74" s="22">
        <f t="shared" si="12"/>
        <v>0</v>
      </c>
      <c r="P74" s="20">
        <f t="shared" si="13"/>
        <v>0.01</v>
      </c>
      <c r="Q74" s="21">
        <v>270</v>
      </c>
      <c r="R74" s="22">
        <f t="shared" si="14"/>
        <v>2.7</v>
      </c>
      <c r="S74" s="23">
        <f t="shared" si="15"/>
        <v>2.7</v>
      </c>
      <c r="T74" s="49"/>
      <c r="U74" s="52">
        <v>37</v>
      </c>
      <c r="V74" s="52">
        <f t="shared" si="18"/>
        <v>0</v>
      </c>
      <c r="W74" s="52">
        <f t="shared" si="19"/>
        <v>0.37</v>
      </c>
      <c r="X74" s="43"/>
      <c r="Y74" s="43"/>
    </row>
    <row r="75" spans="1:25" x14ac:dyDescent="0.25">
      <c r="A75" s="24" t="s">
        <v>105</v>
      </c>
      <c r="B75" s="16" t="s">
        <v>53</v>
      </c>
      <c r="C75" s="28"/>
      <c r="D75" s="26"/>
      <c r="E75" s="26"/>
      <c r="F75" s="27"/>
      <c r="G75" s="25"/>
      <c r="H75" s="26">
        <v>8.0000000000000002E-3</v>
      </c>
      <c r="I75" s="26"/>
      <c r="J75" s="26"/>
      <c r="K75" s="26"/>
      <c r="L75" s="27"/>
      <c r="M75" s="20">
        <f t="shared" si="11"/>
        <v>0</v>
      </c>
      <c r="N75" s="21">
        <v>200</v>
      </c>
      <c r="O75" s="22">
        <f t="shared" si="12"/>
        <v>0</v>
      </c>
      <c r="P75" s="20">
        <f t="shared" si="13"/>
        <v>8.0000000000000002E-3</v>
      </c>
      <c r="Q75" s="21">
        <v>270</v>
      </c>
      <c r="R75" s="22">
        <f t="shared" si="14"/>
        <v>2.16</v>
      </c>
      <c r="S75" s="23">
        <f t="shared" si="15"/>
        <v>2.16</v>
      </c>
      <c r="T75" s="49"/>
      <c r="U75" s="52">
        <v>37</v>
      </c>
      <c r="V75" s="52">
        <f t="shared" si="18"/>
        <v>0</v>
      </c>
      <c r="W75" s="52">
        <f t="shared" si="19"/>
        <v>0.29599999999999999</v>
      </c>
      <c r="X75" s="43"/>
      <c r="Y75" s="43"/>
    </row>
    <row r="76" spans="1:25" x14ac:dyDescent="0.25">
      <c r="A76" s="24" t="s">
        <v>138</v>
      </c>
      <c r="B76" s="16" t="s">
        <v>53</v>
      </c>
      <c r="C76" s="28"/>
      <c r="D76" s="26"/>
      <c r="E76" s="26"/>
      <c r="F76" s="27"/>
      <c r="G76" s="25"/>
      <c r="H76" s="26">
        <v>2.1399999999999999E-2</v>
      </c>
      <c r="I76" s="26"/>
      <c r="J76" s="26"/>
      <c r="K76" s="26"/>
      <c r="L76" s="27"/>
      <c r="M76" s="20">
        <f t="shared" si="11"/>
        <v>0</v>
      </c>
      <c r="N76" s="21">
        <v>200</v>
      </c>
      <c r="O76" s="22">
        <f t="shared" si="12"/>
        <v>0</v>
      </c>
      <c r="P76" s="20">
        <f t="shared" si="13"/>
        <v>2.1399999999999999E-2</v>
      </c>
      <c r="Q76" s="21">
        <v>270</v>
      </c>
      <c r="R76" s="22">
        <f t="shared" si="14"/>
        <v>5.7779999999999996</v>
      </c>
      <c r="S76" s="23">
        <f t="shared" si="15"/>
        <v>5.7779999999999996</v>
      </c>
      <c r="T76" s="49"/>
      <c r="U76" s="52">
        <v>107</v>
      </c>
      <c r="V76" s="52">
        <f t="shared" si="18"/>
        <v>0</v>
      </c>
      <c r="W76" s="52">
        <f t="shared" si="19"/>
        <v>2.2898000000000001</v>
      </c>
      <c r="X76" s="43"/>
      <c r="Y76" s="43"/>
    </row>
    <row r="77" spans="1:25" x14ac:dyDescent="0.25">
      <c r="A77" s="24" t="s">
        <v>112</v>
      </c>
      <c r="B77" s="16" t="s">
        <v>53</v>
      </c>
      <c r="C77" s="28"/>
      <c r="D77" s="26"/>
      <c r="E77" s="26"/>
      <c r="F77" s="27"/>
      <c r="G77" s="25"/>
      <c r="H77" s="26">
        <v>0.03</v>
      </c>
      <c r="I77" s="26"/>
      <c r="J77" s="26"/>
      <c r="K77" s="26"/>
      <c r="L77" s="27"/>
      <c r="M77" s="20">
        <f t="shared" si="11"/>
        <v>0</v>
      </c>
      <c r="N77" s="21">
        <v>200</v>
      </c>
      <c r="O77" s="22">
        <f t="shared" si="12"/>
        <v>0</v>
      </c>
      <c r="P77" s="20">
        <f t="shared" si="13"/>
        <v>0.03</v>
      </c>
      <c r="Q77" s="21">
        <v>270</v>
      </c>
      <c r="R77" s="22">
        <f t="shared" si="14"/>
        <v>8.1</v>
      </c>
      <c r="S77" s="23">
        <f t="shared" si="15"/>
        <v>8.1</v>
      </c>
      <c r="T77" s="49"/>
      <c r="U77" s="52">
        <v>200</v>
      </c>
      <c r="V77" s="52">
        <f t="shared" si="18"/>
        <v>0</v>
      </c>
      <c r="W77" s="52">
        <f t="shared" si="19"/>
        <v>6</v>
      </c>
      <c r="X77" s="43"/>
      <c r="Y77" s="43"/>
    </row>
    <row r="78" spans="1:25" x14ac:dyDescent="0.25">
      <c r="A78" s="24" t="s">
        <v>84</v>
      </c>
      <c r="B78" s="16" t="s">
        <v>53</v>
      </c>
      <c r="C78" s="28"/>
      <c r="D78" s="26"/>
      <c r="E78" s="26"/>
      <c r="F78" s="27"/>
      <c r="G78" s="25">
        <v>5.0000000000000001E-4</v>
      </c>
      <c r="H78" s="26">
        <v>8.0000000000000004E-4</v>
      </c>
      <c r="I78" s="26">
        <v>6.9999999999999999E-4</v>
      </c>
      <c r="J78" s="26">
        <v>1E-3</v>
      </c>
      <c r="K78" s="26"/>
      <c r="L78" s="27"/>
      <c r="M78" s="20">
        <f t="shared" si="11"/>
        <v>0</v>
      </c>
      <c r="N78" s="21">
        <v>200</v>
      </c>
      <c r="O78" s="22">
        <f t="shared" si="12"/>
        <v>0</v>
      </c>
      <c r="P78" s="20">
        <f t="shared" si="13"/>
        <v>3.0000000000000001E-3</v>
      </c>
      <c r="Q78" s="21">
        <v>270</v>
      </c>
      <c r="R78" s="22">
        <f t="shared" si="14"/>
        <v>0.81</v>
      </c>
      <c r="S78" s="23">
        <f t="shared" si="15"/>
        <v>0.81</v>
      </c>
      <c r="T78" s="49"/>
      <c r="U78" s="52">
        <v>19</v>
      </c>
      <c r="V78" s="52">
        <f t="shared" si="18"/>
        <v>0</v>
      </c>
      <c r="W78" s="52">
        <f t="shared" si="19"/>
        <v>5.7000000000000002E-2</v>
      </c>
      <c r="X78" s="43"/>
      <c r="Y78" s="43"/>
    </row>
    <row r="79" spans="1:25" x14ac:dyDescent="0.25">
      <c r="A79" s="24" t="s">
        <v>85</v>
      </c>
      <c r="B79" s="16" t="s">
        <v>53</v>
      </c>
      <c r="C79" s="28"/>
      <c r="D79" s="26"/>
      <c r="E79" s="26"/>
      <c r="F79" s="27"/>
      <c r="G79" s="25"/>
      <c r="H79" s="26"/>
      <c r="I79" s="26"/>
      <c r="J79" s="26">
        <v>6.3E-2</v>
      </c>
      <c r="K79" s="26"/>
      <c r="L79" s="27"/>
      <c r="M79" s="20">
        <f t="shared" si="11"/>
        <v>0</v>
      </c>
      <c r="N79" s="21">
        <v>200</v>
      </c>
      <c r="O79" s="22">
        <f t="shared" si="12"/>
        <v>0</v>
      </c>
      <c r="P79" s="20">
        <f t="shared" si="13"/>
        <v>6.3E-2</v>
      </c>
      <c r="Q79" s="21">
        <v>270</v>
      </c>
      <c r="R79" s="22">
        <f t="shared" si="14"/>
        <v>17.010000000000002</v>
      </c>
      <c r="S79" s="23">
        <f t="shared" si="15"/>
        <v>17.010000000000002</v>
      </c>
      <c r="T79" s="49"/>
      <c r="U79" s="52">
        <v>275.17</v>
      </c>
      <c r="V79" s="52">
        <f t="shared" si="18"/>
        <v>0</v>
      </c>
      <c r="W79" s="52">
        <f t="shared" si="19"/>
        <v>17.335710000000002</v>
      </c>
      <c r="X79" s="43"/>
      <c r="Y79" s="43"/>
    </row>
    <row r="80" spans="1:25" x14ac:dyDescent="0.25">
      <c r="A80" s="24" t="s">
        <v>90</v>
      </c>
      <c r="B80" s="16" t="s">
        <v>53</v>
      </c>
      <c r="C80" s="28"/>
      <c r="D80" s="26">
        <v>2.5000000000000001E-2</v>
      </c>
      <c r="E80" s="26"/>
      <c r="F80" s="27"/>
      <c r="G80" s="25"/>
      <c r="H80" s="26"/>
      <c r="I80" s="26"/>
      <c r="J80" s="26">
        <v>1.6199999999999999E-2</v>
      </c>
      <c r="K80" s="26"/>
      <c r="L80" s="27">
        <v>0.02</v>
      </c>
      <c r="M80" s="20">
        <f t="shared" si="11"/>
        <v>2.5000000000000001E-2</v>
      </c>
      <c r="N80" s="21">
        <v>200</v>
      </c>
      <c r="O80" s="22">
        <f t="shared" si="12"/>
        <v>5</v>
      </c>
      <c r="P80" s="20">
        <f t="shared" si="13"/>
        <v>3.6199999999999996E-2</v>
      </c>
      <c r="Q80" s="21">
        <v>270</v>
      </c>
      <c r="R80" s="22">
        <f t="shared" si="14"/>
        <v>9.7739999999999991</v>
      </c>
      <c r="S80" s="23">
        <f t="shared" si="15"/>
        <v>14.773999999999999</v>
      </c>
      <c r="T80" s="49"/>
      <c r="U80" s="52">
        <v>67.349999999999994</v>
      </c>
      <c r="V80" s="52">
        <f t="shared" si="18"/>
        <v>1.6837499999999999</v>
      </c>
      <c r="W80" s="52">
        <f t="shared" si="19"/>
        <v>2.4380699999999997</v>
      </c>
      <c r="X80" s="43"/>
      <c r="Y80" s="43"/>
    </row>
    <row r="81" spans="1:25" x14ac:dyDescent="0.25">
      <c r="A81" s="24" t="s">
        <v>108</v>
      </c>
      <c r="B81" s="16" t="s">
        <v>53</v>
      </c>
      <c r="C81" s="28"/>
      <c r="D81" s="26"/>
      <c r="E81" s="26"/>
      <c r="F81" s="27"/>
      <c r="G81" s="25"/>
      <c r="H81" s="26"/>
      <c r="I81" s="26"/>
      <c r="J81" s="26"/>
      <c r="K81" s="26">
        <v>0.2</v>
      </c>
      <c r="L81" s="27"/>
      <c r="M81" s="20">
        <f t="shared" si="11"/>
        <v>0</v>
      </c>
      <c r="N81" s="21">
        <v>200</v>
      </c>
      <c r="O81" s="22">
        <f t="shared" si="12"/>
        <v>0</v>
      </c>
      <c r="P81" s="20">
        <f t="shared" si="13"/>
        <v>0.2</v>
      </c>
      <c r="Q81" s="21">
        <v>270</v>
      </c>
      <c r="R81" s="22">
        <f t="shared" si="14"/>
        <v>54</v>
      </c>
      <c r="S81" s="23">
        <f t="shared" si="15"/>
        <v>54</v>
      </c>
      <c r="T81" s="49"/>
      <c r="U81" s="52">
        <v>52</v>
      </c>
      <c r="V81" s="52">
        <f t="shared" si="18"/>
        <v>0</v>
      </c>
      <c r="W81" s="52">
        <f t="shared" si="19"/>
        <v>10.4</v>
      </c>
      <c r="X81" s="43"/>
      <c r="Y81" s="43"/>
    </row>
    <row r="82" spans="1:25" x14ac:dyDescent="0.25">
      <c r="A82" s="24" t="s">
        <v>95</v>
      </c>
      <c r="B82" s="16" t="s">
        <v>53</v>
      </c>
      <c r="C82" s="28"/>
      <c r="D82" s="26"/>
      <c r="E82" s="26"/>
      <c r="F82" s="27"/>
      <c r="G82" s="25"/>
      <c r="H82" s="26"/>
      <c r="I82" s="26"/>
      <c r="J82" s="26"/>
      <c r="K82" s="26"/>
      <c r="L82" s="27">
        <v>0.05</v>
      </c>
      <c r="M82" s="20">
        <f t="shared" si="11"/>
        <v>0</v>
      </c>
      <c r="N82" s="21">
        <v>200</v>
      </c>
      <c r="O82" s="22">
        <f t="shared" si="12"/>
        <v>0</v>
      </c>
      <c r="P82" s="20">
        <f t="shared" si="13"/>
        <v>0.05</v>
      </c>
      <c r="Q82" s="21">
        <v>270</v>
      </c>
      <c r="R82" s="22">
        <f t="shared" si="14"/>
        <v>13.5</v>
      </c>
      <c r="S82" s="23">
        <f t="shared" si="15"/>
        <v>13.5</v>
      </c>
      <c r="T82" s="49"/>
      <c r="U82" s="52">
        <v>48.7</v>
      </c>
      <c r="V82" s="52">
        <f t="shared" si="18"/>
        <v>0</v>
      </c>
      <c r="W82" s="52">
        <f t="shared" si="19"/>
        <v>2.4350000000000005</v>
      </c>
      <c r="X82" s="43"/>
      <c r="Y82" s="43"/>
    </row>
    <row r="83" spans="1:25" x14ac:dyDescent="0.25">
      <c r="A83" s="24" t="s">
        <v>241</v>
      </c>
      <c r="B83" s="16" t="s">
        <v>53</v>
      </c>
      <c r="C83" s="25">
        <v>5.7000000000000002E-3</v>
      </c>
      <c r="D83" s="26"/>
      <c r="E83" s="26"/>
      <c r="F83" s="27"/>
      <c r="G83" s="25"/>
      <c r="H83" s="26"/>
      <c r="I83" s="26"/>
      <c r="J83" s="26"/>
      <c r="K83" s="26"/>
      <c r="L83" s="27"/>
      <c r="M83" s="20">
        <f t="shared" si="11"/>
        <v>5.7000000000000002E-3</v>
      </c>
      <c r="N83" s="21">
        <v>200</v>
      </c>
      <c r="O83" s="22">
        <f t="shared" si="12"/>
        <v>1.1400000000000001</v>
      </c>
      <c r="P83" s="20">
        <f t="shared" si="13"/>
        <v>0</v>
      </c>
      <c r="Q83" s="21">
        <v>270</v>
      </c>
      <c r="R83" s="22">
        <f t="shared" si="14"/>
        <v>0</v>
      </c>
      <c r="S83" s="23">
        <f t="shared" si="15"/>
        <v>1.1400000000000001</v>
      </c>
      <c r="T83" s="49"/>
      <c r="U83" s="52">
        <v>180</v>
      </c>
      <c r="V83" s="52">
        <f t="shared" si="18"/>
        <v>1.026</v>
      </c>
      <c r="W83" s="52">
        <f t="shared" si="19"/>
        <v>0</v>
      </c>
      <c r="X83" s="43"/>
      <c r="Y83" s="43"/>
    </row>
    <row r="84" spans="1:25" x14ac:dyDescent="0.25">
      <c r="A84" s="24" t="s">
        <v>107</v>
      </c>
      <c r="B84" s="16" t="s">
        <v>53</v>
      </c>
      <c r="C84" s="46"/>
      <c r="D84" s="26"/>
      <c r="E84" s="26"/>
      <c r="F84" s="27"/>
      <c r="G84" s="25"/>
      <c r="H84" s="26">
        <v>8.0000000000000004E-4</v>
      </c>
      <c r="I84" s="26"/>
      <c r="J84" s="57"/>
      <c r="K84" s="26"/>
      <c r="L84" s="27"/>
      <c r="M84" s="20">
        <f t="shared" si="11"/>
        <v>0</v>
      </c>
      <c r="N84" s="21">
        <v>200</v>
      </c>
      <c r="O84" s="22">
        <f t="shared" si="12"/>
        <v>0</v>
      </c>
      <c r="P84" s="20">
        <f t="shared" si="13"/>
        <v>8.0000000000000004E-4</v>
      </c>
      <c r="Q84" s="21">
        <v>270</v>
      </c>
      <c r="R84" s="22">
        <f t="shared" si="14"/>
        <v>0.216</v>
      </c>
      <c r="S84" s="23">
        <f t="shared" si="15"/>
        <v>0.216</v>
      </c>
      <c r="T84" s="49"/>
      <c r="U84" s="52">
        <v>1200</v>
      </c>
      <c r="V84" s="52">
        <f t="shared" si="18"/>
        <v>0</v>
      </c>
      <c r="W84" s="52">
        <f t="shared" si="19"/>
        <v>0.96000000000000008</v>
      </c>
      <c r="X84" s="43"/>
      <c r="Y84" s="43"/>
    </row>
    <row r="85" spans="1:25" x14ac:dyDescent="0.25">
      <c r="A85" s="24" t="s">
        <v>92</v>
      </c>
      <c r="B85" s="16" t="s">
        <v>53</v>
      </c>
      <c r="C85" s="25">
        <v>2.0999999999999999E-3</v>
      </c>
      <c r="D85" s="26"/>
      <c r="E85" s="26"/>
      <c r="F85" s="27"/>
      <c r="G85" s="25"/>
      <c r="H85" s="26"/>
      <c r="I85" s="26"/>
      <c r="J85" s="26">
        <v>1.35E-2</v>
      </c>
      <c r="K85" s="26"/>
      <c r="L85" s="27"/>
      <c r="M85" s="20">
        <f t="shared" si="11"/>
        <v>2.0999999999999999E-3</v>
      </c>
      <c r="N85" s="21">
        <v>200</v>
      </c>
      <c r="O85" s="22">
        <f t="shared" si="12"/>
        <v>0.42</v>
      </c>
      <c r="P85" s="20">
        <f t="shared" si="13"/>
        <v>1.35E-2</v>
      </c>
      <c r="Q85" s="21">
        <v>270</v>
      </c>
      <c r="R85" s="22">
        <f t="shared" si="14"/>
        <v>3.645</v>
      </c>
      <c r="S85" s="23">
        <f t="shared" si="15"/>
        <v>4.0650000000000004</v>
      </c>
      <c r="T85" s="49"/>
      <c r="U85" s="52">
        <v>220</v>
      </c>
      <c r="V85" s="52">
        <f t="shared" si="18"/>
        <v>0.46199999999999997</v>
      </c>
      <c r="W85" s="52">
        <f t="shared" si="19"/>
        <v>2.9699999999999998</v>
      </c>
      <c r="X85" s="43"/>
      <c r="Y85" s="43"/>
    </row>
    <row r="86" spans="1:25" x14ac:dyDescent="0.25">
      <c r="A86" s="24" t="s">
        <v>137</v>
      </c>
      <c r="B86" s="16" t="s">
        <v>53</v>
      </c>
      <c r="C86" s="25"/>
      <c r="D86" s="26"/>
      <c r="E86" s="26"/>
      <c r="F86" s="27">
        <v>0.1</v>
      </c>
      <c r="G86" s="25">
        <v>3.4299999999999997E-2</v>
      </c>
      <c r="H86" s="26"/>
      <c r="I86" s="26"/>
      <c r="J86" s="26"/>
      <c r="K86" s="26"/>
      <c r="L86" s="27"/>
      <c r="M86" s="20">
        <f t="shared" si="11"/>
        <v>0.1</v>
      </c>
      <c r="N86" s="21">
        <v>200</v>
      </c>
      <c r="O86" s="22">
        <f t="shared" si="12"/>
        <v>20</v>
      </c>
      <c r="P86" s="20">
        <f t="shared" si="13"/>
        <v>3.4299999999999997E-2</v>
      </c>
      <c r="Q86" s="21">
        <v>270</v>
      </c>
      <c r="R86" s="22">
        <f t="shared" si="14"/>
        <v>9.2609999999999992</v>
      </c>
      <c r="S86" s="23">
        <f t="shared" si="15"/>
        <v>29.260999999999999</v>
      </c>
      <c r="T86" s="49"/>
      <c r="U86" s="52">
        <v>130</v>
      </c>
      <c r="V86" s="52">
        <f t="shared" si="18"/>
        <v>13</v>
      </c>
      <c r="W86" s="52">
        <f t="shared" si="19"/>
        <v>4.4589999999999996</v>
      </c>
      <c r="X86" s="43"/>
      <c r="Y86" s="43"/>
    </row>
    <row r="87" spans="1:25" ht="15.75" thickBot="1" x14ac:dyDescent="0.3">
      <c r="A87" s="32" t="s">
        <v>157</v>
      </c>
      <c r="B87" s="45" t="s">
        <v>53</v>
      </c>
      <c r="C87" s="33">
        <v>1.4E-3</v>
      </c>
      <c r="D87" s="34"/>
      <c r="E87" s="34"/>
      <c r="F87" s="35"/>
      <c r="G87" s="33"/>
      <c r="H87" s="34"/>
      <c r="I87" s="34"/>
      <c r="J87" s="34"/>
      <c r="K87" s="34"/>
      <c r="L87" s="35"/>
      <c r="M87" s="39">
        <f t="shared" si="11"/>
        <v>1.4E-3</v>
      </c>
      <c r="N87" s="40">
        <v>200</v>
      </c>
      <c r="O87" s="41">
        <f t="shared" si="12"/>
        <v>0.27999999999999997</v>
      </c>
      <c r="P87" s="39">
        <f t="shared" si="13"/>
        <v>0</v>
      </c>
      <c r="Q87" s="40">
        <v>270</v>
      </c>
      <c r="R87" s="41">
        <f t="shared" si="14"/>
        <v>0</v>
      </c>
      <c r="S87" s="42">
        <f t="shared" si="15"/>
        <v>0.27999999999999997</v>
      </c>
      <c r="T87" s="50"/>
      <c r="U87" s="52">
        <v>135</v>
      </c>
      <c r="V87" s="52">
        <f t="shared" si="18"/>
        <v>0.189</v>
      </c>
      <c r="W87" s="52">
        <f t="shared" si="19"/>
        <v>0</v>
      </c>
      <c r="X87" s="43"/>
      <c r="Y87" s="43"/>
    </row>
    <row r="88" spans="1:25" x14ac:dyDescent="0.25">
      <c r="A88" s="4"/>
      <c r="B88" s="4"/>
      <c r="C88" s="4"/>
      <c r="D88" s="4"/>
      <c r="E88" s="116"/>
      <c r="F88" s="116"/>
      <c r="G88" s="116"/>
      <c r="H88" s="116"/>
      <c r="I88" s="4"/>
      <c r="J88" s="4"/>
      <c r="K88" s="4"/>
      <c r="L88" s="4"/>
      <c r="M88" s="4"/>
      <c r="N88" s="4"/>
      <c r="O88" s="4"/>
      <c r="P88" s="4"/>
      <c r="Q88" s="4"/>
      <c r="R88" s="4"/>
      <c r="S88" s="36"/>
      <c r="T88" s="4"/>
      <c r="U88" s="51"/>
      <c r="V88" s="53">
        <f>SUM(V56:V87)</f>
        <v>56.105368000000013</v>
      </c>
      <c r="W88" s="53">
        <f>SUM(W56:W87)</f>
        <v>71.094964000000004</v>
      </c>
    </row>
    <row r="89" spans="1:25" x14ac:dyDescent="0.25">
      <c r="A89" s="4" t="s">
        <v>54</v>
      </c>
      <c r="B89" s="4"/>
      <c r="C89" s="4"/>
      <c r="D89" s="4"/>
      <c r="E89" s="117" t="s">
        <v>55</v>
      </c>
      <c r="F89" s="117"/>
      <c r="G89" s="117"/>
      <c r="H89" s="117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51"/>
      <c r="V89" s="51"/>
      <c r="W89" s="53">
        <f>V88+W88</f>
        <v>127.20033200000002</v>
      </c>
    </row>
  </sheetData>
  <mergeCells count="52">
    <mergeCell ref="E88:H88"/>
    <mergeCell ref="S52:S54"/>
    <mergeCell ref="T52:T54"/>
    <mergeCell ref="C53:C54"/>
    <mergeCell ref="D53:D54"/>
    <mergeCell ref="E53:E54"/>
    <mergeCell ref="F53:F54"/>
    <mergeCell ref="G53:G54"/>
    <mergeCell ref="H53:H54"/>
    <mergeCell ref="I53:I54"/>
    <mergeCell ref="J53:J54"/>
    <mergeCell ref="A52:A54"/>
    <mergeCell ref="B52:B54"/>
    <mergeCell ref="C52:F52"/>
    <mergeCell ref="G52:L52"/>
    <mergeCell ref="M52:O53"/>
    <mergeCell ref="K53:K54"/>
    <mergeCell ref="L53:L54"/>
    <mergeCell ref="S4:S6"/>
    <mergeCell ref="T4:T6"/>
    <mergeCell ref="C5:C6"/>
    <mergeCell ref="D5:D6"/>
    <mergeCell ref="E5:E6"/>
    <mergeCell ref="F5:F6"/>
    <mergeCell ref="G5:G6"/>
    <mergeCell ref="H5:H6"/>
    <mergeCell ref="I5:I6"/>
    <mergeCell ref="J5:J6"/>
    <mergeCell ref="P4:R5"/>
    <mergeCell ref="A4:A6"/>
    <mergeCell ref="B4:B6"/>
    <mergeCell ref="C4:F4"/>
    <mergeCell ref="G4:L4"/>
    <mergeCell ref="M4:O5"/>
    <mergeCell ref="K5:K6"/>
    <mergeCell ref="L5:L6"/>
    <mergeCell ref="E89:H89"/>
    <mergeCell ref="C1:L1"/>
    <mergeCell ref="M1:P1"/>
    <mergeCell ref="C2:K2"/>
    <mergeCell ref="M2:P2"/>
    <mergeCell ref="C3:J3"/>
    <mergeCell ref="M3:P3"/>
    <mergeCell ref="E40:H40"/>
    <mergeCell ref="E41:H41"/>
    <mergeCell ref="C49:L49"/>
    <mergeCell ref="M49:P49"/>
    <mergeCell ref="C50:K50"/>
    <mergeCell ref="M50:P50"/>
    <mergeCell ref="C51:J51"/>
    <mergeCell ref="M51:P51"/>
    <mergeCell ref="P52:R53"/>
  </mergeCells>
  <pageMargins left="0.7" right="0.7" top="0.75" bottom="0.75" header="0.3" footer="0.3"/>
  <pageSetup paperSize="9" scale="6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Лист1 (2)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Smirnov Aleksandr</cp:lastModifiedBy>
  <cp:lastPrinted>2023-04-03T14:00:09Z</cp:lastPrinted>
  <dcterms:created xsi:type="dcterms:W3CDTF">2013-04-13T06:42:51Z</dcterms:created>
  <dcterms:modified xsi:type="dcterms:W3CDTF">2023-12-07T18:13:30Z</dcterms:modified>
</cp:coreProperties>
</file>